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C:\Users\msima.plansul\Downloads\"/>
    </mc:Choice>
  </mc:AlternateContent>
  <xr:revisionPtr revIDLastSave="11" documentId="13_ncr:1_{2BF28343-1084-4B48-979C-BB41AA2D7021}" xr6:coauthVersionLast="47" xr6:coauthVersionMax="47" xr10:uidLastSave="{92A76093-7262-4C2D-AFC9-6EF640CB3DF3}"/>
  <bookViews>
    <workbookView xWindow="0" yWindow="0" windowWidth="28800" windowHeight="12225" xr2:uid="{00000000-000D-0000-FFFF-FFFF00000000}"/>
  </bookViews>
  <sheets>
    <sheet name="FEPDC-Janeiro" sheetId="1" r:id="rId1"/>
    <sheet name="Janeiro" sheetId="2" state="hidden" r:id="rId2"/>
  </sheets>
  <definedNames>
    <definedName name="_xlnm._FilterDatabase" localSheetId="0" hidden="1">'FEPDC-Janeiro'!$A$3:$M$3</definedName>
    <definedName name="_xlnm._FilterDatabase" localSheetId="1" hidden="1">Janeiro!$B$2:$X$48</definedName>
    <definedName name="_xlnm.Print_Area" localSheetId="0">'FEPDC-Janeiro'!$A$1:$N$53</definedName>
    <definedName name="Excel_BuiltIn__FilterDatabase_1_1">#REF!</definedName>
    <definedName name="Excel_BuiltIn__FilterDatabase_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2" l="1"/>
  <c r="R16" i="2"/>
  <c r="AD16" i="2" s="1"/>
  <c r="U15" i="2"/>
  <c r="R15" i="2"/>
  <c r="AD15" i="2" s="1"/>
  <c r="U14" i="2"/>
  <c r="R14" i="2"/>
  <c r="AD14" i="2" s="1"/>
  <c r="U13" i="2"/>
  <c r="R13" i="2"/>
  <c r="AD13" i="2" s="1"/>
  <c r="U12" i="2"/>
  <c r="R12" i="2"/>
  <c r="AD12" i="2" s="1"/>
  <c r="U11" i="2"/>
  <c r="R11" i="2"/>
  <c r="AD11" i="2" s="1"/>
  <c r="U10" i="2"/>
  <c r="R10" i="2"/>
  <c r="U9" i="2"/>
  <c r="R9" i="2"/>
  <c r="U8" i="2"/>
  <c r="R8" i="2"/>
  <c r="W8" i="2" s="1"/>
  <c r="J8" i="2"/>
  <c r="J9" i="2"/>
  <c r="J10" i="2"/>
  <c r="J11" i="2"/>
  <c r="J12" i="2"/>
  <c r="J13" i="2"/>
  <c r="J14" i="2"/>
  <c r="J15" i="2"/>
  <c r="J16" i="2"/>
  <c r="J3" i="2"/>
  <c r="J4" i="2"/>
  <c r="J5" i="2"/>
  <c r="J6" i="2"/>
  <c r="J7" i="2"/>
  <c r="W12" i="2" l="1"/>
  <c r="AA12" i="2" s="1"/>
  <c r="AE12" i="2" s="1"/>
  <c r="G13" i="1" s="1"/>
  <c r="AD10" i="2"/>
  <c r="W10" i="2"/>
  <c r="AA10" i="2" s="1"/>
  <c r="AE10" i="2" s="1"/>
  <c r="G11" i="1" s="1"/>
  <c r="W11" i="2"/>
  <c r="AA11" i="2" s="1"/>
  <c r="AE11" i="2" s="1"/>
  <c r="G12" i="1" s="1"/>
  <c r="W13" i="2"/>
  <c r="AA13" i="2" s="1"/>
  <c r="AE13" i="2" s="1"/>
  <c r="G14" i="1" s="1"/>
  <c r="W14" i="2"/>
  <c r="AA14" i="2" s="1"/>
  <c r="AE14" i="2" s="1"/>
  <c r="G15" i="1" s="1"/>
  <c r="W15" i="2"/>
  <c r="AA15" i="2" s="1"/>
  <c r="AE15" i="2" s="1"/>
  <c r="G16" i="1" s="1"/>
  <c r="W16" i="2"/>
  <c r="AA16" i="2" s="1"/>
  <c r="AE16" i="2" s="1"/>
  <c r="G17" i="1" s="1"/>
  <c r="W9" i="2"/>
  <c r="AA9" i="2" s="1"/>
  <c r="AE9" i="2" s="1"/>
  <c r="AA8" i="2"/>
  <c r="AE8" i="2" s="1"/>
  <c r="AD9" i="2"/>
  <c r="AD8" i="2"/>
  <c r="R3" i="2"/>
  <c r="AD3" i="2" s="1"/>
  <c r="U3" i="2"/>
  <c r="R4" i="2"/>
  <c r="AD4" i="2" s="1"/>
  <c r="U4" i="2"/>
  <c r="R5" i="2"/>
  <c r="AD5" i="2" s="1"/>
  <c r="U5" i="2"/>
  <c r="R6" i="2"/>
  <c r="AD6" i="2" s="1"/>
  <c r="U6" i="2"/>
  <c r="R7" i="2"/>
  <c r="AD7" i="2" s="1"/>
  <c r="U7" i="2"/>
  <c r="G9" i="1" l="1"/>
  <c r="G10" i="1"/>
  <c r="W4" i="2"/>
  <c r="AA4" i="2" s="1"/>
  <c r="AE4" i="2" s="1"/>
  <c r="G5" i="1" s="1"/>
  <c r="W5" i="2"/>
  <c r="AA5" i="2" s="1"/>
  <c r="AE5" i="2" s="1"/>
  <c r="G6" i="1" s="1"/>
  <c r="W7" i="2"/>
  <c r="AA7" i="2" s="1"/>
  <c r="AE7" i="2" s="1"/>
  <c r="G8" i="1" s="1"/>
  <c r="W6" i="2"/>
  <c r="AA6" i="2" s="1"/>
  <c r="AE6" i="2" s="1"/>
  <c r="G7" i="1" s="1"/>
  <c r="W3" i="2"/>
  <c r="AA3" i="2" s="1"/>
  <c r="AE3" i="2" s="1"/>
  <c r="G4" i="1" s="1"/>
</calcChain>
</file>

<file path=xl/sharedStrings.xml><?xml version="1.0" encoding="utf-8"?>
<sst xmlns="http://schemas.openxmlformats.org/spreadsheetml/2006/main" count="318" uniqueCount="131">
  <si>
    <t>Ordem Cronológica de Pagamentos FEPDC 2024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</si>
  <si>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</si>
  <si>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</si>
  <si>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</si>
  <si>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</si>
  <si>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</si>
  <si>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</si>
  <si>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</si>
  <si>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</si>
  <si>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</si>
  <si>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UNIDADE ORÇAMENTÁRIA</t>
  </si>
  <si>
    <t>FONTE</t>
  </si>
  <si>
    <t>VALOR PAGO</t>
  </si>
  <si>
    <t>JANEIRO</t>
  </si>
  <si>
    <t>NITRODEV SISTEMAS DE INFORMACAO LTDA</t>
  </si>
  <si>
    <t>08.265.503/0001-09</t>
  </si>
  <si>
    <t>SERVICO DE COMUNICACAO DIGITAL</t>
  </si>
  <si>
    <t>SEM JUSTIFICATIVA</t>
  </si>
  <si>
    <t>JOSE GERALDO MARTINS</t>
  </si>
  <si>
    <t>13.736.900/0001-43</t>
  </si>
  <si>
    <t>SERVICO DE JARDINAGEM</t>
  </si>
  <si>
    <t>LOCALIZA VEICULOS ESPECIAIS LTDA</t>
  </si>
  <si>
    <t>02.491.558/0001-42</t>
  </si>
  <si>
    <t>SERVICO DE LOCACAO VEICULAR</t>
  </si>
  <si>
    <t>ADD VALUE PARTICIPACOES, COMERCIO E SERVICOS DE INFORMATICA LTDA</t>
  </si>
  <si>
    <t>10.864.910/0001-76</t>
  </si>
  <si>
    <t>FORNECIMENTO DE PRODUTOS E SERVICOS DE TECNOLOGIA DA INFORMACAO</t>
  </si>
  <si>
    <t>ADVOCACIA GERAL DO ESTADO</t>
  </si>
  <si>
    <t>16.745.465/0001-01</t>
  </si>
  <si>
    <t>RESTITUICAO DE VALOR CREDITADO ERRONEAMENTE AO FEPDC. HONORARIOS ADVOCATICIOS</t>
  </si>
  <si>
    <t>SENDPAX VIAGENS LTDA</t>
  </si>
  <si>
    <t>18.016.280/0001-91</t>
  </si>
  <si>
    <t>AGENCIAMENTO VIAGENS</t>
  </si>
  <si>
    <t>ABASTEK AUTOMAÇÃO LTDA (UNIDATA)</t>
  </si>
  <si>
    <t>26.179.697/0001-01</t>
  </si>
  <si>
    <t>SERVICO DE GERENCIAMENTO DO ABASTECIMENTO DA FROTA DE VEICULOS DO FEPDC</t>
  </si>
  <si>
    <t>GENTE SEGURADORA S/A</t>
  </si>
  <si>
    <t>90.180.605/0001-02</t>
  </si>
  <si>
    <t>SEGURO ESTAGIARIOS</t>
  </si>
  <si>
    <t>LABSYNTH PRODUTOS PARA LABORATORIOS LTDA</t>
  </si>
  <si>
    <t>51.462.471/0001-52</t>
  </si>
  <si>
    <t>AQUISICAO DE MATERIAIS DE LABORATORIO E PRODUTOS QUIMICOS EM GERAL</t>
  </si>
  <si>
    <t>AMC INFORMATICA LTDA</t>
  </si>
  <si>
    <t>62.541.735/0005-03</t>
  </si>
  <si>
    <t>IMPRESSAO REPROGRAFICA</t>
  </si>
  <si>
    <t>Fonte da Informação:</t>
  </si>
  <si>
    <t>Sistema Integrado de Administração Financeira - Estado de Minas Gerais -  Superintendência de Finanças do MP</t>
  </si>
  <si>
    <t>Data da última atualização:</t>
  </si>
  <si>
    <t>SEI</t>
  </si>
  <si>
    <t>ENT. DAFI</t>
  </si>
  <si>
    <t>CREDOR</t>
  </si>
  <si>
    <t>CNPJ/CPF</t>
  </si>
  <si>
    <t>NF / RPA</t>
  </si>
  <si>
    <t>VALOR BRUTO</t>
  </si>
  <si>
    <t>COMPETÊNCIA</t>
  </si>
  <si>
    <t>EMPENHO</t>
  </si>
  <si>
    <t>PREV.PAGTO</t>
  </si>
  <si>
    <t>CT/SIAD</t>
  </si>
  <si>
    <t>OBSERVAÇÕES</t>
  </si>
  <si>
    <t>NF</t>
  </si>
  <si>
    <t>Contrato ou Edital</t>
  </si>
  <si>
    <t>Concatenar</t>
  </si>
  <si>
    <t>Nº da NOTA</t>
  </si>
  <si>
    <t>LINK</t>
  </si>
  <si>
    <t>19.16.3705.0166623/2023-30</t>
  </si>
  <si>
    <t>NOV/23</t>
  </si>
  <si>
    <t>22/23</t>
  </si>
  <si>
    <t>182_20</t>
  </si>
  <si>
    <t>SEM OBSERVACAO</t>
  </si>
  <si>
    <t>mpmg_nota_fiscal_</t>
  </si>
  <si>
    <t>_</t>
  </si>
  <si>
    <t>2024_unid_4451_contrato_</t>
  </si>
  <si>
    <t>https://transparencia.mpmg.mp.br/download/</t>
  </si>
  <si>
    <t>notas_fiscais/fepdc/2024/01/</t>
  </si>
  <si>
    <t>.pdf</t>
  </si>
  <si>
    <t>19.16.0928.0000898/2024-34</t>
  </si>
  <si>
    <t xml:space="preserve">DEZ/23  </t>
  </si>
  <si>
    <t>4390/23</t>
  </si>
  <si>
    <t>033_21</t>
  </si>
  <si>
    <t>SERVIÇO DE JARDINAGEM</t>
  </si>
  <si>
    <t>GOVERNADOR VALADARES</t>
  </si>
  <si>
    <t>19.16.3907.0007244/2024-26</t>
  </si>
  <si>
    <t>598817</t>
  </si>
  <si>
    <t>NOVEMBRO/23</t>
  </si>
  <si>
    <t>525/23 E DEA</t>
  </si>
  <si>
    <t>088_21</t>
  </si>
  <si>
    <t>VENC. NA FATURA</t>
  </si>
  <si>
    <t>19.16.2156.0160499/2023-45</t>
  </si>
  <si>
    <t>241/23</t>
  </si>
  <si>
    <t>090_23</t>
  </si>
  <si>
    <t>FORNECIMENTO DE PRODUTOS E SERVIÇOS DE TECNOLOGIA DA INFORMAÇÃO</t>
  </si>
  <si>
    <t>NF EMITDA EM NOV/23</t>
  </si>
  <si>
    <t>19.16.2003.0008009/2024-74</t>
  </si>
  <si>
    <t>2601330092663</t>
  </si>
  <si>
    <t>AGOSTO/23</t>
  </si>
  <si>
    <t>18/2024</t>
  </si>
  <si>
    <t>S_VINC</t>
  </si>
  <si>
    <t>RESTITUIÇÃO DE VALOR CREDITADO ERRONEAMENTE AO FEPDC. HONORARIOS ADVOCATÍCIOS</t>
  </si>
  <si>
    <t>19.16.3907.0001360/2024-08</t>
  </si>
  <si>
    <t>6</t>
  </si>
  <si>
    <t>DEZ/23 - 2ª QUINZ</t>
  </si>
  <si>
    <t>2/23</t>
  </si>
  <si>
    <t>006_23</t>
  </si>
  <si>
    <t>VENC FATURA</t>
  </si>
  <si>
    <t>19.16.3907.0002913/2024-78</t>
  </si>
  <si>
    <t>13/23</t>
  </si>
  <si>
    <t>027_19</t>
  </si>
  <si>
    <t>SERVICO DE GERENCIAMENTO DO ABASTECIMENTO DA FROTA DE VEICULOS DO FEPDC, POR MEIO DA IMPLANTACAO, MANUTENCAO DE UM SISTEMA INFORMATIZA DO E INTEGRADO, COM A INSTALACAO DE DISPOSITIVO NOS VEICULOS E POSTOS PROPRIOS DO ESTADO.</t>
  </si>
  <si>
    <t xml:space="preserve">VENC NF </t>
  </si>
  <si>
    <t>19.16.3685.0008112/2024-96</t>
  </si>
  <si>
    <t>05/11/23 A 04/12/23</t>
  </si>
  <si>
    <t>523/23</t>
  </si>
  <si>
    <t>176_18</t>
  </si>
  <si>
    <t xml:space="preserve">SEM JUSTIFICATIVA </t>
  </si>
  <si>
    <t>19.16.1019.0011416/2024-57</t>
  </si>
  <si>
    <t>JANEIRO/24</t>
  </si>
  <si>
    <t>524/23</t>
  </si>
  <si>
    <t>PC_256_23</t>
  </si>
  <si>
    <t>AQUISIÇÃO DE MATERIAIS DE LABORATORIO E PRODUTOS QUIMICOS EM GERAL.</t>
  </si>
  <si>
    <t>19.16.1937.0006442/2024-14</t>
  </si>
  <si>
    <t>DEZEMBRO/23</t>
  </si>
  <si>
    <t>247/23</t>
  </si>
  <si>
    <t>109_18</t>
  </si>
  <si>
    <t>19.16.3907.0006610/2024-72</t>
  </si>
  <si>
    <t>19.16.3907.0006352/2024-54</t>
  </si>
  <si>
    <t>OUT/23 - 26 a 31</t>
  </si>
  <si>
    <t>19.16.3907.0007697/2024-17</t>
  </si>
  <si>
    <t>NOV/23 - DIFERENÇA</t>
  </si>
  <si>
    <t>19.16.2003.0007418/2024-26</t>
  </si>
  <si>
    <t>2601329926866</t>
  </si>
  <si>
    <t>ABRIL/23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</si>
</sst>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 &quot;#,##0.00"/>
    <numFmt numFmtId="166" formatCode="#,##0.00;[Red]#,##0.00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 New Roman"/>
      <family val="1"/>
    </font>
    <font>
      <b/>
      <sz val="12"/>
      <color rgb="FFFFFFFF"/>
      <name val="Times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sz val="10"/>
      <name val="Arial"/>
      <family val="2"/>
    </font>
    <font>
      <sz val="8"/>
      <name val="Arial"/>
      <family val="2"/>
    </font>
    <font>
      <b/>
      <sz val="8"/>
      <color rgb="FF305496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2" applyFont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12" fillId="0" borderId="1" xfId="1" applyNumberFormat="1" applyFont="1" applyBorder="1"/>
    <xf numFmtId="0" fontId="12" fillId="0" borderId="1" xfId="0" applyFont="1" applyBorder="1" applyAlignment="1">
      <alignment horizontal="center" vertical="top"/>
    </xf>
    <xf numFmtId="1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9" fontId="15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6" fillId="4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65" fontId="17" fillId="5" borderId="1" xfId="0" applyNumberFormat="1" applyFont="1" applyFill="1" applyBorder="1" applyAlignment="1">
      <alignment horizontal="center" vertical="center" wrapText="1"/>
    </xf>
    <xf numFmtId="166" fontId="17" fillId="5" borderId="1" xfId="0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17" fillId="5" borderId="1" xfId="1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/>
    </xf>
    <xf numFmtId="14" fontId="4" fillId="2" borderId="1" xfId="2" applyNumberFormat="1" applyFont="1" applyFill="1" applyBorder="1" applyAlignment="1">
      <alignment horizontal="left" vertical="center"/>
    </xf>
  </cellXfs>
  <cellStyles count="6">
    <cellStyle name="Hiperlink" xfId="4" builtinId="8"/>
    <cellStyle name="Hyperlink" xfId="3" xr:uid="{00000000-0005-0000-0000-000001000000}"/>
    <cellStyle name="Moeda" xfId="1" builtinId="4"/>
    <cellStyle name="Moeda 2" xfId="5" xr:uid="{00000000-0005-0000-0000-000003000000}"/>
    <cellStyle name="Normal" xfId="0" builtinId="0"/>
    <cellStyle name="Normal 2" xfId="2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2"/>
  <sheetViews>
    <sheetView showGridLines="0" tabSelected="1" workbookViewId="0">
      <selection activeCell="B15" sqref="B15"/>
    </sheetView>
  </sheetViews>
  <sheetFormatPr defaultRowHeight="15"/>
  <cols>
    <col min="1" max="1" width="9.140625" style="1"/>
    <col min="2" max="2" width="10.7109375" style="1" customWidth="1"/>
    <col min="3" max="3" width="18.28515625" style="1" bestFit="1" customWidth="1"/>
    <col min="4" max="4" width="83.28515625" style="1" bestFit="1" customWidth="1"/>
    <col min="5" max="5" width="17.7109375" style="1" bestFit="1" customWidth="1"/>
    <col min="6" max="6" width="160.5703125" style="1" bestFit="1" customWidth="1"/>
    <col min="7" max="7" width="16.42578125" style="1" customWidth="1"/>
    <col min="8" max="8" width="17.5703125" style="1" customWidth="1"/>
    <col min="9" max="9" width="16" style="1" customWidth="1"/>
    <col min="10" max="10" width="21.85546875" style="1" bestFit="1" customWidth="1"/>
    <col min="11" max="11" width="21.85546875" style="1" customWidth="1"/>
    <col min="12" max="12" width="12" style="1" customWidth="1"/>
    <col min="13" max="13" width="16.140625" style="1" bestFit="1" customWidth="1"/>
    <col min="14" max="16384" width="9.140625" style="1"/>
  </cols>
  <sheetData>
    <row r="1" spans="2:13" ht="22.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25.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ht="30.75" customHeight="1"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</row>
    <row r="4" spans="2:13" ht="25.5" customHeight="1">
      <c r="B4" s="10" t="s">
        <v>13</v>
      </c>
      <c r="C4" s="9">
        <v>1</v>
      </c>
      <c r="D4" s="8" t="s">
        <v>14</v>
      </c>
      <c r="E4" s="7" t="s">
        <v>15</v>
      </c>
      <c r="F4" s="4" t="s">
        <v>16</v>
      </c>
      <c r="G4" s="6">
        <f>HYPERLINK(Janeiro!AE3,Janeiro!AD3)</f>
        <v>653</v>
      </c>
      <c r="H4" s="5">
        <v>45308</v>
      </c>
      <c r="I4" s="5">
        <v>45310</v>
      </c>
      <c r="J4" s="4" t="s">
        <v>17</v>
      </c>
      <c r="K4" s="4">
        <v>4451</v>
      </c>
      <c r="L4" s="4">
        <v>60</v>
      </c>
      <c r="M4" s="3">
        <v>55.98</v>
      </c>
    </row>
    <row r="5" spans="2:13" ht="25.5" customHeight="1">
      <c r="B5" s="10" t="s">
        <v>13</v>
      </c>
      <c r="C5" s="9">
        <v>2</v>
      </c>
      <c r="D5" s="8" t="s">
        <v>18</v>
      </c>
      <c r="E5" s="7" t="s">
        <v>19</v>
      </c>
      <c r="F5" s="4" t="s">
        <v>20</v>
      </c>
      <c r="G5" s="6">
        <f>HYPERLINK(Janeiro!AE4,Janeiro!AD4)</f>
        <v>20</v>
      </c>
      <c r="H5" s="5">
        <v>45310</v>
      </c>
      <c r="I5" s="5">
        <v>45314</v>
      </c>
      <c r="J5" s="4" t="s">
        <v>17</v>
      </c>
      <c r="K5" s="4">
        <v>4451</v>
      </c>
      <c r="L5" s="4">
        <v>60</v>
      </c>
      <c r="M5" s="3">
        <v>140</v>
      </c>
    </row>
    <row r="6" spans="2:13" ht="25.5" customHeight="1">
      <c r="B6" s="10" t="s">
        <v>13</v>
      </c>
      <c r="C6" s="9">
        <v>3</v>
      </c>
      <c r="D6" s="8" t="s">
        <v>21</v>
      </c>
      <c r="E6" s="7" t="s">
        <v>22</v>
      </c>
      <c r="F6" s="4" t="s">
        <v>23</v>
      </c>
      <c r="G6" s="6" t="str">
        <f>HYPERLINK(Janeiro!AE5,Janeiro!AD5)</f>
        <v>598817</v>
      </c>
      <c r="H6" s="5">
        <v>45310</v>
      </c>
      <c r="I6" s="5">
        <v>45314</v>
      </c>
      <c r="J6" s="4" t="s">
        <v>17</v>
      </c>
      <c r="K6" s="4">
        <v>4451</v>
      </c>
      <c r="L6" s="4">
        <v>60</v>
      </c>
      <c r="M6" s="3">
        <v>62908.56</v>
      </c>
    </row>
    <row r="7" spans="2:13" ht="25.5" customHeight="1">
      <c r="B7" s="10" t="s">
        <v>13</v>
      </c>
      <c r="C7" s="9">
        <v>4</v>
      </c>
      <c r="D7" s="8" t="s">
        <v>24</v>
      </c>
      <c r="E7" s="7" t="s">
        <v>25</v>
      </c>
      <c r="F7" s="4" t="s">
        <v>26</v>
      </c>
      <c r="G7" s="6">
        <f>HYPERLINK(Janeiro!AE6,Janeiro!AD6)</f>
        <v>241</v>
      </c>
      <c r="H7" s="5">
        <v>45315</v>
      </c>
      <c r="I7" s="5">
        <v>45317</v>
      </c>
      <c r="J7" s="4" t="s">
        <v>17</v>
      </c>
      <c r="K7" s="4">
        <v>4451</v>
      </c>
      <c r="L7" s="4">
        <v>60</v>
      </c>
      <c r="M7" s="3">
        <v>580030</v>
      </c>
    </row>
    <row r="8" spans="2:13" ht="25.5" customHeight="1">
      <c r="B8" s="10" t="s">
        <v>13</v>
      </c>
      <c r="C8" s="9">
        <v>5</v>
      </c>
      <c r="D8" s="8" t="s">
        <v>27</v>
      </c>
      <c r="E8" s="7" t="s">
        <v>28</v>
      </c>
      <c r="F8" s="4" t="s">
        <v>29</v>
      </c>
      <c r="G8" s="6" t="str">
        <f>HYPERLINK(Janeiro!AE7,Janeiro!AD7)</f>
        <v>2601330092663</v>
      </c>
      <c r="H8" s="5">
        <v>45320</v>
      </c>
      <c r="I8" s="5">
        <v>45322</v>
      </c>
      <c r="J8" s="4" t="s">
        <v>17</v>
      </c>
      <c r="K8" s="4">
        <v>4451</v>
      </c>
      <c r="L8" s="4">
        <v>60</v>
      </c>
      <c r="M8" s="3">
        <v>6474.87</v>
      </c>
    </row>
    <row r="9" spans="2:13" ht="25.5" customHeight="1">
      <c r="B9" s="10" t="s">
        <v>13</v>
      </c>
      <c r="C9" s="9">
        <v>6</v>
      </c>
      <c r="D9" s="8" t="s">
        <v>30</v>
      </c>
      <c r="E9" s="7" t="s">
        <v>31</v>
      </c>
      <c r="F9" s="4" t="s">
        <v>32</v>
      </c>
      <c r="G9" s="6" t="str">
        <f>HYPERLINK(Janeiro!AE8,Janeiro!AD8)</f>
        <v>6</v>
      </c>
      <c r="H9" s="5">
        <v>45322</v>
      </c>
      <c r="I9" s="5">
        <v>45324</v>
      </c>
      <c r="J9" s="4" t="s">
        <v>17</v>
      </c>
      <c r="K9" s="4">
        <v>4451</v>
      </c>
      <c r="L9" s="4">
        <v>60</v>
      </c>
      <c r="M9" s="3">
        <v>4953.2299999999996</v>
      </c>
    </row>
    <row r="10" spans="2:13" ht="25.5" customHeight="1">
      <c r="B10" s="10" t="s">
        <v>13</v>
      </c>
      <c r="C10" s="9">
        <v>7</v>
      </c>
      <c r="D10" s="8" t="s">
        <v>33</v>
      </c>
      <c r="E10" s="7" t="s">
        <v>34</v>
      </c>
      <c r="F10" s="4" t="s">
        <v>35</v>
      </c>
      <c r="G10" s="6">
        <f>HYPERLINK(Janeiro!AE9,Janeiro!AD9)</f>
        <v>48</v>
      </c>
      <c r="H10" s="5">
        <v>45329</v>
      </c>
      <c r="I10" s="5">
        <v>45331</v>
      </c>
      <c r="J10" s="4" t="s">
        <v>17</v>
      </c>
      <c r="K10" s="4">
        <v>4451</v>
      </c>
      <c r="L10" s="4">
        <v>60</v>
      </c>
      <c r="M10" s="3">
        <v>368.39</v>
      </c>
    </row>
    <row r="11" spans="2:13" ht="25.5" customHeight="1">
      <c r="B11" s="10" t="s">
        <v>13</v>
      </c>
      <c r="C11" s="9">
        <v>8</v>
      </c>
      <c r="D11" s="8" t="s">
        <v>36</v>
      </c>
      <c r="E11" s="7" t="s">
        <v>37</v>
      </c>
      <c r="F11" s="4" t="s">
        <v>38</v>
      </c>
      <c r="G11" s="6">
        <f>HYPERLINK(Janeiro!AE10,Janeiro!AD10)</f>
        <v>91852866</v>
      </c>
      <c r="H11" s="5">
        <v>45329</v>
      </c>
      <c r="I11" s="5">
        <v>45331</v>
      </c>
      <c r="J11" s="4" t="s">
        <v>17</v>
      </c>
      <c r="K11" s="4">
        <v>4451</v>
      </c>
      <c r="L11" s="4">
        <v>60</v>
      </c>
      <c r="M11" s="3">
        <v>35.18</v>
      </c>
    </row>
    <row r="12" spans="2:13" ht="25.5" customHeight="1">
      <c r="B12" s="10" t="s">
        <v>13</v>
      </c>
      <c r="C12" s="9">
        <v>9</v>
      </c>
      <c r="D12" s="8" t="s">
        <v>39</v>
      </c>
      <c r="E12" s="7" t="s">
        <v>40</v>
      </c>
      <c r="F12" s="4" t="s">
        <v>41</v>
      </c>
      <c r="G12" s="6">
        <f>HYPERLINK(Janeiro!AE11,Janeiro!AD11)</f>
        <v>868363</v>
      </c>
      <c r="H12" s="5">
        <v>45329</v>
      </c>
      <c r="I12" s="5">
        <v>45331</v>
      </c>
      <c r="J12" s="4" t="s">
        <v>17</v>
      </c>
      <c r="K12" s="4">
        <v>4451</v>
      </c>
      <c r="L12" s="4">
        <v>60</v>
      </c>
      <c r="M12" s="3">
        <v>628.79</v>
      </c>
    </row>
    <row r="13" spans="2:13" ht="25.5" customHeight="1">
      <c r="B13" s="10" t="s">
        <v>13</v>
      </c>
      <c r="C13" s="9">
        <v>10</v>
      </c>
      <c r="D13" s="8" t="s">
        <v>42</v>
      </c>
      <c r="E13" s="7" t="s">
        <v>43</v>
      </c>
      <c r="F13" s="4" t="s">
        <v>44</v>
      </c>
      <c r="G13" s="6">
        <f>HYPERLINK(Janeiro!AE12,Janeiro!AD12)</f>
        <v>5</v>
      </c>
      <c r="H13" s="5">
        <v>45329</v>
      </c>
      <c r="I13" s="5">
        <v>45331</v>
      </c>
      <c r="J13" s="4" t="s">
        <v>17</v>
      </c>
      <c r="K13" s="4">
        <v>4451</v>
      </c>
      <c r="L13" s="4">
        <v>60</v>
      </c>
      <c r="M13" s="3">
        <v>211.92</v>
      </c>
    </row>
    <row r="14" spans="2:13" ht="25.5" customHeight="1">
      <c r="B14" s="10" t="s">
        <v>13</v>
      </c>
      <c r="C14" s="9">
        <v>11</v>
      </c>
      <c r="D14" s="8" t="s">
        <v>21</v>
      </c>
      <c r="E14" s="7" t="s">
        <v>22</v>
      </c>
      <c r="F14" s="4" t="s">
        <v>23</v>
      </c>
      <c r="G14" s="6">
        <f>HYPERLINK(Janeiro!AE13,Janeiro!AD13)</f>
        <v>609123</v>
      </c>
      <c r="H14" s="5">
        <v>45334</v>
      </c>
      <c r="I14" s="5">
        <v>45336</v>
      </c>
      <c r="J14" s="4" t="s">
        <v>17</v>
      </c>
      <c r="K14" s="4">
        <v>4451</v>
      </c>
      <c r="L14" s="4">
        <v>60</v>
      </c>
      <c r="M14" s="3">
        <v>64897.38</v>
      </c>
    </row>
    <row r="15" spans="2:13" ht="25.5" customHeight="1">
      <c r="B15" s="10" t="s">
        <v>13</v>
      </c>
      <c r="C15" s="9">
        <v>12</v>
      </c>
      <c r="D15" s="8" t="s">
        <v>21</v>
      </c>
      <c r="E15" s="7" t="s">
        <v>22</v>
      </c>
      <c r="F15" s="4" t="s">
        <v>23</v>
      </c>
      <c r="G15" s="6">
        <f>HYPERLINK(Janeiro!AE14,Janeiro!AD14)</f>
        <v>610188</v>
      </c>
      <c r="H15" s="5">
        <v>45335</v>
      </c>
      <c r="I15" s="5">
        <v>45337</v>
      </c>
      <c r="J15" s="4" t="s">
        <v>17</v>
      </c>
      <c r="K15" s="4">
        <v>4451</v>
      </c>
      <c r="L15" s="4">
        <v>60</v>
      </c>
      <c r="M15" s="3">
        <v>10816.26</v>
      </c>
    </row>
    <row r="16" spans="2:13" ht="25.5" customHeight="1">
      <c r="B16" s="10" t="s">
        <v>13</v>
      </c>
      <c r="C16" s="9">
        <v>13</v>
      </c>
      <c r="D16" s="8" t="s">
        <v>21</v>
      </c>
      <c r="E16" s="7" t="s">
        <v>22</v>
      </c>
      <c r="F16" s="4" t="s">
        <v>23</v>
      </c>
      <c r="G16" s="6">
        <f>HYPERLINK(Janeiro!AE15,Janeiro!AD15)</f>
        <v>610565</v>
      </c>
      <c r="H16" s="5">
        <v>45337</v>
      </c>
      <c r="I16" s="5">
        <v>45340</v>
      </c>
      <c r="J16" s="4" t="s">
        <v>17</v>
      </c>
      <c r="K16" s="4">
        <v>4451</v>
      </c>
      <c r="L16" s="4">
        <v>60</v>
      </c>
      <c r="M16" s="3">
        <v>1988.82</v>
      </c>
    </row>
    <row r="17" spans="2:13" ht="25.5" customHeight="1">
      <c r="B17" s="10" t="s">
        <v>13</v>
      </c>
      <c r="C17" s="9">
        <v>14</v>
      </c>
      <c r="D17" s="8" t="s">
        <v>27</v>
      </c>
      <c r="E17" s="7" t="s">
        <v>28</v>
      </c>
      <c r="F17" s="4" t="s">
        <v>29</v>
      </c>
      <c r="G17" s="6" t="str">
        <f>HYPERLINK(Janeiro!AE16,Janeiro!AD16)</f>
        <v>2601329926866</v>
      </c>
      <c r="H17" s="5">
        <v>45349</v>
      </c>
      <c r="I17" s="5">
        <v>45351</v>
      </c>
      <c r="J17" s="4" t="s">
        <v>17</v>
      </c>
      <c r="K17" s="4">
        <v>4451</v>
      </c>
      <c r="L17" s="4">
        <v>60</v>
      </c>
      <c r="M17" s="3">
        <v>4351.67</v>
      </c>
    </row>
    <row r="18" spans="2:13" ht="25.5" customHeight="1">
      <c r="B18" s="41" t="s">
        <v>45</v>
      </c>
      <c r="C18" s="41"/>
      <c r="D18" s="42" t="s">
        <v>46</v>
      </c>
      <c r="E18" s="42"/>
      <c r="F18" s="42"/>
      <c r="G18" s="42"/>
      <c r="H18" s="42"/>
      <c r="I18" s="42"/>
      <c r="J18" s="42"/>
      <c r="K18" s="42"/>
      <c r="L18" s="42"/>
      <c r="M18" s="42"/>
    </row>
    <row r="19" spans="2:13" ht="25.5" customHeight="1">
      <c r="B19" s="41" t="s">
        <v>47</v>
      </c>
      <c r="C19" s="41"/>
      <c r="D19" s="43">
        <v>45349</v>
      </c>
      <c r="E19" s="43"/>
      <c r="F19" s="43"/>
      <c r="G19" s="43"/>
      <c r="H19" s="43"/>
      <c r="I19" s="43"/>
      <c r="J19" s="43"/>
      <c r="K19" s="43"/>
      <c r="L19" s="43"/>
      <c r="M19" s="43"/>
    </row>
    <row r="20" spans="2:13" ht="25.5" customHeight="1"/>
    <row r="21" spans="2:13" ht="25.5" customHeight="1"/>
    <row r="22" spans="2:13" ht="25.5" customHeight="1"/>
    <row r="23" spans="2:13" ht="25.5" customHeight="1"/>
    <row r="24" spans="2:13" ht="25.5" customHeight="1"/>
    <row r="25" spans="2:13" ht="25.5" customHeight="1"/>
    <row r="26" spans="2:13" ht="25.5" customHeight="1"/>
    <row r="27" spans="2:13" ht="25.5" customHeight="1"/>
    <row r="28" spans="2:13" ht="25.5" customHeight="1"/>
    <row r="29" spans="2:13" ht="25.5" customHeight="1"/>
    <row r="30" spans="2:13" ht="25.5" customHeight="1">
      <c r="H30" s="2"/>
    </row>
    <row r="31" spans="2:13" ht="25.5" customHeight="1"/>
    <row r="32" spans="2:13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0.100000000000001" customHeight="1"/>
    <row r="51" ht="20.100000000000001" customHeight="1"/>
    <row r="52" ht="24" customHeight="1"/>
  </sheetData>
  <mergeCells count="5">
    <mergeCell ref="B1:M2"/>
    <mergeCell ref="B18:C18"/>
    <mergeCell ref="D18:M18"/>
    <mergeCell ref="B19:C19"/>
    <mergeCell ref="D19:M19"/>
  </mergeCells>
  <printOptions horizontalCentered="1" verticalCentered="1"/>
  <pageMargins left="0" right="0" top="0.74803149606299213" bottom="0.74803149606299213" header="0.19685039370078741" footer="0.19685039370078741"/>
  <pageSetup paperSize="9" scale="38" fitToHeight="0" orientation="landscape" horizontalDpi="300" verticalDpi="300" r:id="rId1"/>
  <webPublishItems count="1">
    <webPublishItem id="26811" divId="mpmg_funemp_2024-01_26811" sourceType="sheet" destinationFile="C:\Users\msima.plansul\Downloads\mpmg_fepdc_2024-01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J71"/>
  <sheetViews>
    <sheetView workbookViewId="0">
      <selection activeCell="AF2" sqref="AF2"/>
    </sheetView>
  </sheetViews>
  <sheetFormatPr defaultRowHeight="12.75"/>
  <cols>
    <col min="2" max="2" width="21.7109375" hidden="1" customWidth="1"/>
    <col min="3" max="3" width="8.7109375" hidden="1" customWidth="1"/>
    <col min="4" max="4" width="48.28515625" hidden="1" customWidth="1"/>
    <col min="5" max="5" width="15" hidden="1" customWidth="1"/>
    <col min="6" max="6" width="12.140625" hidden="1" customWidth="1"/>
    <col min="7" max="7" width="13.5703125" hidden="1" customWidth="1"/>
    <col min="8" max="8" width="12.85546875" hidden="1" customWidth="1"/>
    <col min="9" max="9" width="9.140625" hidden="1" customWidth="1"/>
    <col min="10" max="10" width="13.85546875" hidden="1" customWidth="1"/>
    <col min="11" max="11" width="9.140625" hidden="1" customWidth="1"/>
    <col min="12" max="12" width="15.140625" hidden="1" customWidth="1"/>
    <col min="13" max="13" width="36.28515625" hidden="1" customWidth="1"/>
    <col min="14" max="14" width="23.42578125" hidden="1" customWidth="1"/>
    <col min="15" max="15" width="15.140625" hidden="1" customWidth="1"/>
    <col min="16" max="16" width="9.140625" hidden="1" customWidth="1"/>
    <col min="17" max="17" width="14.42578125" style="12" hidden="1" customWidth="1"/>
    <col min="18" max="18" width="9.140625" style="13" hidden="1" customWidth="1"/>
    <col min="19" max="19" width="9.140625" style="12" hidden="1" customWidth="1"/>
    <col min="20" max="20" width="20.140625" style="12" hidden="1" customWidth="1"/>
    <col min="21" max="21" width="14.140625" style="12" hidden="1" customWidth="1"/>
    <col min="22" max="22" width="6.85546875" style="13" hidden="1" customWidth="1"/>
    <col min="23" max="23" width="55.5703125" style="12" hidden="1" customWidth="1"/>
    <col min="24" max="24" width="9.140625" style="12" hidden="1" customWidth="1"/>
    <col min="25" max="25" width="32.42578125" style="12" hidden="1" customWidth="1"/>
    <col min="26" max="26" width="22.7109375" style="12" hidden="1" customWidth="1"/>
    <col min="27" max="27" width="52.5703125" style="12" hidden="1" customWidth="1"/>
    <col min="28" max="29" width="9.140625" style="12" hidden="1" customWidth="1"/>
    <col min="30" max="30" width="12.140625" style="12" hidden="1" customWidth="1"/>
    <col min="31" max="31" width="114.42578125" style="12" hidden="1" customWidth="1"/>
    <col min="32" max="36" width="9.140625" style="12"/>
  </cols>
  <sheetData>
    <row r="2" spans="2:36" s="27" customFormat="1" ht="22.5">
      <c r="B2" s="36" t="s">
        <v>48</v>
      </c>
      <c r="C2" s="34" t="s">
        <v>49</v>
      </c>
      <c r="D2" s="34" t="s">
        <v>50</v>
      </c>
      <c r="E2" s="34" t="s">
        <v>51</v>
      </c>
      <c r="F2" s="34" t="s">
        <v>52</v>
      </c>
      <c r="G2" s="35" t="s">
        <v>53</v>
      </c>
      <c r="H2" s="34" t="s">
        <v>54</v>
      </c>
      <c r="I2" s="34" t="s">
        <v>55</v>
      </c>
      <c r="J2" s="34" t="s">
        <v>7</v>
      </c>
      <c r="K2" s="34" t="s">
        <v>56</v>
      </c>
      <c r="L2" s="34" t="s">
        <v>57</v>
      </c>
      <c r="M2" s="34" t="s">
        <v>5</v>
      </c>
      <c r="N2" s="33" t="s">
        <v>58</v>
      </c>
      <c r="O2" s="32" t="s">
        <v>9</v>
      </c>
      <c r="Q2" s="31"/>
      <c r="R2" s="29" t="s">
        <v>59</v>
      </c>
      <c r="S2" s="31"/>
      <c r="T2" s="31"/>
      <c r="U2" s="29" t="s">
        <v>60</v>
      </c>
      <c r="V2" s="30"/>
      <c r="W2" s="29" t="s">
        <v>61</v>
      </c>
      <c r="X2" s="28"/>
      <c r="Y2" s="28"/>
      <c r="Z2" s="28"/>
      <c r="AA2" s="28"/>
      <c r="AB2" s="28"/>
      <c r="AC2" s="28"/>
      <c r="AD2" s="39" t="s">
        <v>62</v>
      </c>
      <c r="AE2" s="39" t="s">
        <v>63</v>
      </c>
      <c r="AF2" s="28"/>
      <c r="AG2" s="28"/>
      <c r="AH2" s="28"/>
      <c r="AI2" s="28"/>
      <c r="AJ2" s="28"/>
    </row>
    <row r="3" spans="2:36">
      <c r="B3" s="22" t="s">
        <v>64</v>
      </c>
      <c r="C3" s="21">
        <v>45299</v>
      </c>
      <c r="D3" s="25" t="s">
        <v>14</v>
      </c>
      <c r="E3" s="24" t="s">
        <v>15</v>
      </c>
      <c r="F3" s="14">
        <v>653</v>
      </c>
      <c r="G3" s="19">
        <v>55.98</v>
      </c>
      <c r="H3" s="18" t="s">
        <v>65</v>
      </c>
      <c r="I3" s="14" t="s">
        <v>66</v>
      </c>
      <c r="J3" s="17">
        <f t="shared" ref="J3:J16" si="0">WORKDAY(K3,-2)</f>
        <v>45308</v>
      </c>
      <c r="K3" s="37">
        <v>45310</v>
      </c>
      <c r="L3" s="24" t="s">
        <v>67</v>
      </c>
      <c r="M3" s="23" t="s">
        <v>16</v>
      </c>
      <c r="N3" s="15" t="s">
        <v>68</v>
      </c>
      <c r="O3" s="15" t="s">
        <v>17</v>
      </c>
      <c r="Q3" s="15" t="s">
        <v>69</v>
      </c>
      <c r="R3" s="14">
        <f t="shared" ref="R3:R16" si="1">F3</f>
        <v>653</v>
      </c>
      <c r="S3" s="16" t="s">
        <v>70</v>
      </c>
      <c r="T3" s="15" t="s">
        <v>71</v>
      </c>
      <c r="U3" s="15" t="str">
        <f t="shared" ref="U3:U16" si="2">L3</f>
        <v>182_20</v>
      </c>
      <c r="W3" s="12" t="str">
        <f t="shared" ref="W3:W16" si="3">CONCATENATE(Q3,R3,S3,T3,U3,V3)</f>
        <v>mpmg_nota_fiscal_653_2024_unid_4451_contrato_182_20</v>
      </c>
      <c r="Y3" s="12" t="s">
        <v>72</v>
      </c>
      <c r="Z3" s="12" t="s">
        <v>73</v>
      </c>
      <c r="AA3" s="12" t="str">
        <f>W3</f>
        <v>mpmg_nota_fiscal_653_2024_unid_4451_contrato_182_20</v>
      </c>
      <c r="AB3" s="12" t="s">
        <v>74</v>
      </c>
      <c r="AD3" s="38">
        <f>R3</f>
        <v>653</v>
      </c>
      <c r="AE3" s="12" t="str">
        <f>CONCATENATE(Y3,Z3,AA3,AB3)</f>
        <v>https://transparencia.mpmg.mp.br/download/notas_fiscais/fepdc/2024/01/mpmg_nota_fiscal_653_2024_unid_4451_contrato_182_20.pdf</v>
      </c>
    </row>
    <row r="4" spans="2:36">
      <c r="B4" s="22" t="s">
        <v>75</v>
      </c>
      <c r="C4" s="21">
        <v>45301</v>
      </c>
      <c r="D4" s="15" t="s">
        <v>18</v>
      </c>
      <c r="E4" s="20" t="s">
        <v>19</v>
      </c>
      <c r="F4" s="14">
        <v>20</v>
      </c>
      <c r="G4" s="19">
        <v>140</v>
      </c>
      <c r="H4" s="26" t="s">
        <v>76</v>
      </c>
      <c r="I4" s="14" t="s">
        <v>77</v>
      </c>
      <c r="J4" s="17">
        <f t="shared" si="0"/>
        <v>45310</v>
      </c>
      <c r="K4" s="37">
        <v>45314</v>
      </c>
      <c r="L4" s="14" t="s">
        <v>78</v>
      </c>
      <c r="M4" s="16" t="s">
        <v>79</v>
      </c>
      <c r="N4" s="15" t="s">
        <v>80</v>
      </c>
      <c r="O4" s="15" t="s">
        <v>17</v>
      </c>
      <c r="Q4" s="15" t="s">
        <v>69</v>
      </c>
      <c r="R4" s="14">
        <f t="shared" si="1"/>
        <v>20</v>
      </c>
      <c r="S4" s="16" t="s">
        <v>70</v>
      </c>
      <c r="T4" s="15" t="s">
        <v>71</v>
      </c>
      <c r="U4" s="15" t="str">
        <f t="shared" si="2"/>
        <v>033_21</v>
      </c>
      <c r="W4" s="12" t="str">
        <f t="shared" si="3"/>
        <v>mpmg_nota_fiscal_20_2024_unid_4451_contrato_033_21</v>
      </c>
      <c r="Y4" s="12" t="s">
        <v>72</v>
      </c>
      <c r="Z4" s="12" t="s">
        <v>73</v>
      </c>
      <c r="AA4" s="12" t="str">
        <f t="shared" ref="AA4:AA7" si="4">W4</f>
        <v>mpmg_nota_fiscal_20_2024_unid_4451_contrato_033_21</v>
      </c>
      <c r="AB4" s="12" t="s">
        <v>74</v>
      </c>
      <c r="AD4" s="38">
        <f t="shared" ref="AD4:AD7" si="5">R4</f>
        <v>20</v>
      </c>
      <c r="AE4" s="12" t="str">
        <f t="shared" ref="AE4:AE7" si="6">CONCATENATE(Y4,Z4,AA4,AB4)</f>
        <v>https://transparencia.mpmg.mp.br/download/notas_fiscais/fepdc/2024/01/mpmg_nota_fiscal_20_2024_unid_4451_contrato_033_21.pdf</v>
      </c>
    </row>
    <row r="5" spans="2:36">
      <c r="B5" s="22" t="s">
        <v>81</v>
      </c>
      <c r="C5" s="21">
        <v>45310</v>
      </c>
      <c r="D5" s="15" t="s">
        <v>21</v>
      </c>
      <c r="E5" s="20" t="s">
        <v>22</v>
      </c>
      <c r="F5" s="14" t="s">
        <v>82</v>
      </c>
      <c r="G5" s="19">
        <v>62908.56</v>
      </c>
      <c r="H5" s="26" t="s">
        <v>83</v>
      </c>
      <c r="I5" s="14" t="s">
        <v>84</v>
      </c>
      <c r="J5" s="17">
        <f t="shared" si="0"/>
        <v>45310</v>
      </c>
      <c r="K5" s="37">
        <v>45314</v>
      </c>
      <c r="L5" s="14" t="s">
        <v>85</v>
      </c>
      <c r="M5" s="16" t="s">
        <v>23</v>
      </c>
      <c r="N5" s="15" t="s">
        <v>86</v>
      </c>
      <c r="O5" s="15" t="s">
        <v>17</v>
      </c>
      <c r="Q5" s="15" t="s">
        <v>69</v>
      </c>
      <c r="R5" s="14" t="str">
        <f t="shared" si="1"/>
        <v>598817</v>
      </c>
      <c r="S5" s="16" t="s">
        <v>70</v>
      </c>
      <c r="T5" s="15" t="s">
        <v>71</v>
      </c>
      <c r="U5" s="15" t="str">
        <f t="shared" si="2"/>
        <v>088_21</v>
      </c>
      <c r="W5" s="12" t="str">
        <f t="shared" si="3"/>
        <v>mpmg_nota_fiscal_598817_2024_unid_4451_contrato_088_21</v>
      </c>
      <c r="Y5" s="12" t="s">
        <v>72</v>
      </c>
      <c r="Z5" s="12" t="s">
        <v>73</v>
      </c>
      <c r="AA5" s="12" t="str">
        <f t="shared" si="4"/>
        <v>mpmg_nota_fiscal_598817_2024_unid_4451_contrato_088_21</v>
      </c>
      <c r="AB5" s="12" t="s">
        <v>74</v>
      </c>
      <c r="AD5" s="38" t="str">
        <f t="shared" si="5"/>
        <v>598817</v>
      </c>
      <c r="AE5" s="12" t="str">
        <f t="shared" si="6"/>
        <v>https://transparencia.mpmg.mp.br/download/notas_fiscais/fepdc/2024/01/mpmg_nota_fiscal_598817_2024_unid_4451_contrato_088_21.pdf</v>
      </c>
    </row>
    <row r="6" spans="2:36">
      <c r="B6" s="22" t="s">
        <v>87</v>
      </c>
      <c r="C6" s="21">
        <v>45315</v>
      </c>
      <c r="D6" s="15" t="s">
        <v>24</v>
      </c>
      <c r="E6" s="20" t="s">
        <v>25</v>
      </c>
      <c r="F6" s="14">
        <v>241</v>
      </c>
      <c r="G6" s="19">
        <v>580030</v>
      </c>
      <c r="H6" s="26" t="s">
        <v>83</v>
      </c>
      <c r="I6" s="14" t="s">
        <v>88</v>
      </c>
      <c r="J6" s="17">
        <f t="shared" si="0"/>
        <v>45315</v>
      </c>
      <c r="K6" s="37">
        <v>45317</v>
      </c>
      <c r="L6" s="14" t="s">
        <v>89</v>
      </c>
      <c r="M6" s="16" t="s">
        <v>90</v>
      </c>
      <c r="N6" s="15" t="s">
        <v>91</v>
      </c>
      <c r="O6" s="15" t="s">
        <v>17</v>
      </c>
      <c r="Q6" s="15" t="s">
        <v>69</v>
      </c>
      <c r="R6" s="14">
        <f t="shared" si="1"/>
        <v>241</v>
      </c>
      <c r="S6" s="16" t="s">
        <v>70</v>
      </c>
      <c r="T6" s="15" t="s">
        <v>71</v>
      </c>
      <c r="U6" s="15" t="str">
        <f t="shared" si="2"/>
        <v>090_23</v>
      </c>
      <c r="W6" s="12" t="str">
        <f t="shared" si="3"/>
        <v>mpmg_nota_fiscal_241_2024_unid_4451_contrato_090_23</v>
      </c>
      <c r="Y6" s="12" t="s">
        <v>72</v>
      </c>
      <c r="Z6" s="12" t="s">
        <v>73</v>
      </c>
      <c r="AA6" s="12" t="str">
        <f t="shared" si="4"/>
        <v>mpmg_nota_fiscal_241_2024_unid_4451_contrato_090_23</v>
      </c>
      <c r="AB6" s="12" t="s">
        <v>74</v>
      </c>
      <c r="AD6" s="38">
        <f t="shared" si="5"/>
        <v>241</v>
      </c>
      <c r="AE6" s="12" t="str">
        <f t="shared" si="6"/>
        <v>https://transparencia.mpmg.mp.br/download/notas_fiscais/fepdc/2024/01/mpmg_nota_fiscal_241_2024_unid_4451_contrato_090_23.pdf</v>
      </c>
    </row>
    <row r="7" spans="2:36">
      <c r="B7" s="22" t="s">
        <v>92</v>
      </c>
      <c r="C7" s="21">
        <v>45321</v>
      </c>
      <c r="D7" s="15" t="s">
        <v>27</v>
      </c>
      <c r="E7" s="20" t="s">
        <v>28</v>
      </c>
      <c r="F7" s="14" t="s">
        <v>93</v>
      </c>
      <c r="G7" s="19">
        <v>6474.87</v>
      </c>
      <c r="H7" s="26" t="s">
        <v>94</v>
      </c>
      <c r="I7" s="14" t="s">
        <v>95</v>
      </c>
      <c r="J7" s="17">
        <f t="shared" si="0"/>
        <v>45320</v>
      </c>
      <c r="K7" s="37">
        <v>45322</v>
      </c>
      <c r="L7" s="14" t="s">
        <v>96</v>
      </c>
      <c r="M7" s="16" t="s">
        <v>97</v>
      </c>
      <c r="N7" s="15" t="s">
        <v>68</v>
      </c>
      <c r="O7" s="15" t="s">
        <v>17</v>
      </c>
      <c r="Q7" s="15" t="s">
        <v>69</v>
      </c>
      <c r="R7" s="14" t="str">
        <f t="shared" si="1"/>
        <v>2601330092663</v>
      </c>
      <c r="S7" s="16" t="s">
        <v>70</v>
      </c>
      <c r="T7" s="15" t="s">
        <v>71</v>
      </c>
      <c r="U7" s="15" t="str">
        <f t="shared" si="2"/>
        <v>S_VINC</v>
      </c>
      <c r="W7" s="12" t="str">
        <f t="shared" si="3"/>
        <v>mpmg_nota_fiscal_2601330092663_2024_unid_4451_contrato_S_VINC</v>
      </c>
      <c r="Y7" s="12" t="s">
        <v>72</v>
      </c>
      <c r="Z7" s="12" t="s">
        <v>73</v>
      </c>
      <c r="AA7" s="12" t="str">
        <f t="shared" si="4"/>
        <v>mpmg_nota_fiscal_2601330092663_2024_unid_4451_contrato_S_VINC</v>
      </c>
      <c r="AB7" s="12" t="s">
        <v>74</v>
      </c>
      <c r="AD7" s="38" t="str">
        <f t="shared" si="5"/>
        <v>2601330092663</v>
      </c>
      <c r="AE7" s="12" t="str">
        <f t="shared" si="6"/>
        <v>https://transparencia.mpmg.mp.br/download/notas_fiscais/fepdc/2024/01/mpmg_nota_fiscal_2601330092663_2024_unid_4451_contrato_S_VINC.pdf</v>
      </c>
    </row>
    <row r="8" spans="2:36">
      <c r="B8" s="22" t="s">
        <v>98</v>
      </c>
      <c r="C8" s="21">
        <v>45300</v>
      </c>
      <c r="D8" s="25" t="s">
        <v>30</v>
      </c>
      <c r="E8" s="24" t="s">
        <v>31</v>
      </c>
      <c r="F8" s="18" t="s">
        <v>99</v>
      </c>
      <c r="G8" s="19">
        <v>4953.2299999999996</v>
      </c>
      <c r="H8" s="18" t="s">
        <v>100</v>
      </c>
      <c r="I8" s="14" t="s">
        <v>101</v>
      </c>
      <c r="J8" s="17">
        <f t="shared" si="0"/>
        <v>45322</v>
      </c>
      <c r="K8" s="37">
        <v>45324</v>
      </c>
      <c r="L8" s="24" t="s">
        <v>102</v>
      </c>
      <c r="M8" s="23" t="s">
        <v>32</v>
      </c>
      <c r="N8" s="15" t="s">
        <v>103</v>
      </c>
      <c r="O8" s="15" t="s">
        <v>17</v>
      </c>
      <c r="Q8" s="15" t="s">
        <v>69</v>
      </c>
      <c r="R8" s="14" t="str">
        <f t="shared" si="1"/>
        <v>6</v>
      </c>
      <c r="S8" s="16" t="s">
        <v>70</v>
      </c>
      <c r="T8" s="15" t="s">
        <v>71</v>
      </c>
      <c r="U8" s="15" t="str">
        <f t="shared" si="2"/>
        <v>006_23</v>
      </c>
      <c r="W8" s="12" t="str">
        <f t="shared" si="3"/>
        <v>mpmg_nota_fiscal_6_2024_unid_4451_contrato_006_23</v>
      </c>
      <c r="Y8" s="12" t="s">
        <v>72</v>
      </c>
      <c r="Z8" s="12" t="s">
        <v>73</v>
      </c>
      <c r="AA8" s="12" t="str">
        <f t="shared" ref="AA8:AA16" si="7">W8</f>
        <v>mpmg_nota_fiscal_6_2024_unid_4451_contrato_006_23</v>
      </c>
      <c r="AB8" s="12" t="s">
        <v>74</v>
      </c>
      <c r="AD8" s="38" t="str">
        <f t="shared" ref="AD8:AD16" si="8">R8</f>
        <v>6</v>
      </c>
      <c r="AE8" s="12" t="str">
        <f t="shared" ref="AE8:AE16" si="9">CONCATENATE(Y8,Z8,AA8,AB8)</f>
        <v>https://transparencia.mpmg.mp.br/download/notas_fiscais/fepdc/2024/01/mpmg_nota_fiscal_6_2024_unid_4451_contrato_006_23.pdf</v>
      </c>
    </row>
    <row r="9" spans="2:36">
      <c r="B9" s="22" t="s">
        <v>104</v>
      </c>
      <c r="C9" s="21">
        <v>45301</v>
      </c>
      <c r="D9" s="25" t="s">
        <v>33</v>
      </c>
      <c r="E9" s="24" t="s">
        <v>34</v>
      </c>
      <c r="F9" s="14">
        <v>48</v>
      </c>
      <c r="G9" s="19">
        <v>368.39</v>
      </c>
      <c r="H9" s="18" t="s">
        <v>76</v>
      </c>
      <c r="I9" s="14" t="s">
        <v>105</v>
      </c>
      <c r="J9" s="17">
        <f t="shared" si="0"/>
        <v>45329</v>
      </c>
      <c r="K9" s="37">
        <v>45331</v>
      </c>
      <c r="L9" s="24" t="s">
        <v>106</v>
      </c>
      <c r="M9" s="23" t="s">
        <v>107</v>
      </c>
      <c r="N9" s="15" t="s">
        <v>108</v>
      </c>
      <c r="O9" s="15" t="s">
        <v>17</v>
      </c>
      <c r="Q9" s="15" t="s">
        <v>69</v>
      </c>
      <c r="R9" s="14">
        <f t="shared" si="1"/>
        <v>48</v>
      </c>
      <c r="S9" s="16" t="s">
        <v>70</v>
      </c>
      <c r="T9" s="15" t="s">
        <v>71</v>
      </c>
      <c r="U9" s="15" t="str">
        <f t="shared" si="2"/>
        <v>027_19</v>
      </c>
      <c r="W9" s="12" t="str">
        <f t="shared" si="3"/>
        <v>mpmg_nota_fiscal_48_2024_unid_4451_contrato_027_19</v>
      </c>
      <c r="Y9" s="12" t="s">
        <v>72</v>
      </c>
      <c r="Z9" s="12" t="s">
        <v>73</v>
      </c>
      <c r="AA9" s="12" t="str">
        <f t="shared" si="7"/>
        <v>mpmg_nota_fiscal_48_2024_unid_4451_contrato_027_19</v>
      </c>
      <c r="AB9" s="12" t="s">
        <v>74</v>
      </c>
      <c r="AD9" s="38">
        <f t="shared" si="8"/>
        <v>48</v>
      </c>
      <c r="AE9" s="12" t="str">
        <f t="shared" si="9"/>
        <v>https://transparencia.mpmg.mp.br/download/notas_fiscais/fepdc/2024/01/mpmg_nota_fiscal_48_2024_unid_4451_contrato_027_19.pdf</v>
      </c>
    </row>
    <row r="10" spans="2:36">
      <c r="B10" s="22" t="s">
        <v>109</v>
      </c>
      <c r="C10" s="21">
        <v>45313</v>
      </c>
      <c r="D10" s="25" t="s">
        <v>36</v>
      </c>
      <c r="E10" s="24" t="s">
        <v>37</v>
      </c>
      <c r="F10" s="14">
        <v>91852866</v>
      </c>
      <c r="G10" s="19">
        <v>35.18</v>
      </c>
      <c r="H10" s="18" t="s">
        <v>110</v>
      </c>
      <c r="I10" s="14" t="s">
        <v>111</v>
      </c>
      <c r="J10" s="17">
        <f t="shared" si="0"/>
        <v>45329</v>
      </c>
      <c r="K10" s="37">
        <v>45331</v>
      </c>
      <c r="L10" s="24" t="s">
        <v>112</v>
      </c>
      <c r="M10" s="23" t="s">
        <v>38</v>
      </c>
      <c r="N10" s="15" t="s">
        <v>68</v>
      </c>
      <c r="O10" s="15" t="s">
        <v>113</v>
      </c>
      <c r="Q10" s="15" t="s">
        <v>69</v>
      </c>
      <c r="R10" s="14">
        <f t="shared" si="1"/>
        <v>91852866</v>
      </c>
      <c r="S10" s="16" t="s">
        <v>70</v>
      </c>
      <c r="T10" s="15" t="s">
        <v>71</v>
      </c>
      <c r="U10" s="15" t="str">
        <f t="shared" si="2"/>
        <v>176_18</v>
      </c>
      <c r="W10" s="12" t="str">
        <f t="shared" si="3"/>
        <v>mpmg_nota_fiscal_91852866_2024_unid_4451_contrato_176_18</v>
      </c>
      <c r="Y10" s="12" t="s">
        <v>72</v>
      </c>
      <c r="Z10" s="12" t="s">
        <v>73</v>
      </c>
      <c r="AA10" s="12" t="str">
        <f t="shared" si="7"/>
        <v>mpmg_nota_fiscal_91852866_2024_unid_4451_contrato_176_18</v>
      </c>
      <c r="AB10" s="12" t="s">
        <v>74</v>
      </c>
      <c r="AD10" s="38">
        <f t="shared" si="8"/>
        <v>91852866</v>
      </c>
      <c r="AE10" s="12" t="str">
        <f t="shared" si="9"/>
        <v>https://transparencia.mpmg.mp.br/download/notas_fiscais/fepdc/2024/01/mpmg_nota_fiscal_91852866_2024_unid_4451_contrato_176_18.pdf</v>
      </c>
    </row>
    <row r="11" spans="2:36">
      <c r="B11" s="22" t="s">
        <v>114</v>
      </c>
      <c r="C11" s="21">
        <v>45320</v>
      </c>
      <c r="D11" s="25" t="s">
        <v>39</v>
      </c>
      <c r="E11" s="24" t="s">
        <v>40</v>
      </c>
      <c r="F11" s="14">
        <v>868363</v>
      </c>
      <c r="G11" s="19">
        <v>628.79</v>
      </c>
      <c r="H11" s="18" t="s">
        <v>115</v>
      </c>
      <c r="I11" s="14" t="s">
        <v>116</v>
      </c>
      <c r="J11" s="17">
        <f t="shared" si="0"/>
        <v>45329</v>
      </c>
      <c r="K11" s="37">
        <v>45331</v>
      </c>
      <c r="L11" s="24" t="s">
        <v>117</v>
      </c>
      <c r="M11" s="23" t="s">
        <v>118</v>
      </c>
      <c r="N11" s="15" t="s">
        <v>68</v>
      </c>
      <c r="O11" s="15" t="s">
        <v>17</v>
      </c>
      <c r="Q11" s="15" t="s">
        <v>69</v>
      </c>
      <c r="R11" s="14">
        <f t="shared" si="1"/>
        <v>868363</v>
      </c>
      <c r="S11" s="16" t="s">
        <v>70</v>
      </c>
      <c r="T11" s="15" t="s">
        <v>71</v>
      </c>
      <c r="U11" s="15" t="str">
        <f t="shared" si="2"/>
        <v>PC_256_23</v>
      </c>
      <c r="W11" s="12" t="str">
        <f t="shared" si="3"/>
        <v>mpmg_nota_fiscal_868363_2024_unid_4451_contrato_PC_256_23</v>
      </c>
      <c r="Y11" s="12" t="s">
        <v>72</v>
      </c>
      <c r="Z11" s="12" t="s">
        <v>73</v>
      </c>
      <c r="AA11" s="12" t="str">
        <f t="shared" si="7"/>
        <v>mpmg_nota_fiscal_868363_2024_unid_4451_contrato_PC_256_23</v>
      </c>
      <c r="AB11" s="12" t="s">
        <v>74</v>
      </c>
      <c r="AD11" s="38">
        <f t="shared" si="8"/>
        <v>868363</v>
      </c>
      <c r="AE11" s="12" t="str">
        <f t="shared" si="9"/>
        <v>https://transparencia.mpmg.mp.br/download/notas_fiscais/fepdc/2024/01/mpmg_nota_fiscal_868363_2024_unid_4451_contrato_PC_256_23.pdf</v>
      </c>
    </row>
    <row r="12" spans="2:36">
      <c r="B12" s="22" t="s">
        <v>119</v>
      </c>
      <c r="C12" s="21">
        <v>45321</v>
      </c>
      <c r="D12" s="25" t="s">
        <v>42</v>
      </c>
      <c r="E12" s="24" t="s">
        <v>43</v>
      </c>
      <c r="F12" s="14">
        <v>5</v>
      </c>
      <c r="G12" s="19">
        <v>211.92</v>
      </c>
      <c r="H12" s="18" t="s">
        <v>120</v>
      </c>
      <c r="I12" s="14" t="s">
        <v>121</v>
      </c>
      <c r="J12" s="17">
        <f t="shared" si="0"/>
        <v>45329</v>
      </c>
      <c r="K12" s="37">
        <v>45331</v>
      </c>
      <c r="L12" s="24" t="s">
        <v>122</v>
      </c>
      <c r="M12" s="23" t="s">
        <v>44</v>
      </c>
      <c r="N12" s="15" t="s">
        <v>68</v>
      </c>
      <c r="O12" s="15" t="s">
        <v>17</v>
      </c>
      <c r="Q12" s="15" t="s">
        <v>69</v>
      </c>
      <c r="R12" s="14">
        <f t="shared" si="1"/>
        <v>5</v>
      </c>
      <c r="S12" s="16" t="s">
        <v>70</v>
      </c>
      <c r="T12" s="15" t="s">
        <v>71</v>
      </c>
      <c r="U12" s="15" t="str">
        <f t="shared" si="2"/>
        <v>109_18</v>
      </c>
      <c r="W12" s="12" t="str">
        <f t="shared" si="3"/>
        <v>mpmg_nota_fiscal_5_2024_unid_4451_contrato_109_18</v>
      </c>
      <c r="Y12" s="12" t="s">
        <v>72</v>
      </c>
      <c r="Z12" s="12" t="s">
        <v>73</v>
      </c>
      <c r="AA12" s="12" t="str">
        <f t="shared" si="7"/>
        <v>mpmg_nota_fiscal_5_2024_unid_4451_contrato_109_18</v>
      </c>
      <c r="AB12" s="12" t="s">
        <v>74</v>
      </c>
      <c r="AD12" s="38">
        <f t="shared" si="8"/>
        <v>5</v>
      </c>
      <c r="AE12" s="12" t="str">
        <f t="shared" si="9"/>
        <v>https://transparencia.mpmg.mp.br/download/notas_fiscais/fepdc/2024/01/mpmg_nota_fiscal_5_2024_unid_4451_contrato_109_18.pdf</v>
      </c>
    </row>
    <row r="13" spans="2:36">
      <c r="B13" s="22" t="s">
        <v>123</v>
      </c>
      <c r="C13" s="21">
        <v>45310</v>
      </c>
      <c r="D13" s="25" t="s">
        <v>21</v>
      </c>
      <c r="E13" s="24" t="s">
        <v>22</v>
      </c>
      <c r="F13" s="14">
        <v>609123</v>
      </c>
      <c r="G13" s="19">
        <v>64897.38</v>
      </c>
      <c r="H13" s="18" t="s">
        <v>120</v>
      </c>
      <c r="I13" s="14" t="s">
        <v>84</v>
      </c>
      <c r="J13" s="17">
        <f t="shared" si="0"/>
        <v>45334</v>
      </c>
      <c r="K13" s="37">
        <v>45336</v>
      </c>
      <c r="L13" s="24" t="s">
        <v>85</v>
      </c>
      <c r="M13" s="23" t="s">
        <v>23</v>
      </c>
      <c r="N13" s="15" t="s">
        <v>86</v>
      </c>
      <c r="O13" s="15" t="s">
        <v>17</v>
      </c>
      <c r="Q13" s="15" t="s">
        <v>69</v>
      </c>
      <c r="R13" s="14">
        <f t="shared" si="1"/>
        <v>609123</v>
      </c>
      <c r="S13" s="16" t="s">
        <v>70</v>
      </c>
      <c r="T13" s="15" t="s">
        <v>71</v>
      </c>
      <c r="U13" s="15" t="str">
        <f t="shared" si="2"/>
        <v>088_21</v>
      </c>
      <c r="W13" s="12" t="str">
        <f t="shared" si="3"/>
        <v>mpmg_nota_fiscal_609123_2024_unid_4451_contrato_088_21</v>
      </c>
      <c r="Y13" s="12" t="s">
        <v>72</v>
      </c>
      <c r="Z13" s="12" t="s">
        <v>73</v>
      </c>
      <c r="AA13" s="12" t="str">
        <f t="shared" si="7"/>
        <v>mpmg_nota_fiscal_609123_2024_unid_4451_contrato_088_21</v>
      </c>
      <c r="AB13" s="12" t="s">
        <v>74</v>
      </c>
      <c r="AD13" s="38">
        <f t="shared" si="8"/>
        <v>609123</v>
      </c>
      <c r="AE13" s="12" t="str">
        <f t="shared" si="9"/>
        <v>https://transparencia.mpmg.mp.br/download/notas_fiscais/fepdc/2024/01/mpmg_nota_fiscal_609123_2024_unid_4451_contrato_088_21.pdf</v>
      </c>
    </row>
    <row r="14" spans="2:36">
      <c r="B14" s="22" t="s">
        <v>124</v>
      </c>
      <c r="C14" s="21">
        <v>45310</v>
      </c>
      <c r="D14" s="25" t="s">
        <v>21</v>
      </c>
      <c r="E14" s="24" t="s">
        <v>22</v>
      </c>
      <c r="F14" s="14">
        <v>610188</v>
      </c>
      <c r="G14" s="19">
        <v>10816.26</v>
      </c>
      <c r="H14" s="18" t="s">
        <v>125</v>
      </c>
      <c r="I14" s="14" t="s">
        <v>84</v>
      </c>
      <c r="J14" s="17">
        <f t="shared" si="0"/>
        <v>45335</v>
      </c>
      <c r="K14" s="37">
        <v>45337</v>
      </c>
      <c r="L14" s="24" t="s">
        <v>85</v>
      </c>
      <c r="M14" s="23" t="s">
        <v>23</v>
      </c>
      <c r="N14" s="15" t="s">
        <v>86</v>
      </c>
      <c r="O14" s="15" t="s">
        <v>17</v>
      </c>
      <c r="Q14" s="15" t="s">
        <v>69</v>
      </c>
      <c r="R14" s="14">
        <f t="shared" si="1"/>
        <v>610188</v>
      </c>
      <c r="S14" s="16" t="s">
        <v>70</v>
      </c>
      <c r="T14" s="15" t="s">
        <v>71</v>
      </c>
      <c r="U14" s="15" t="str">
        <f t="shared" si="2"/>
        <v>088_21</v>
      </c>
      <c r="W14" s="12" t="str">
        <f t="shared" si="3"/>
        <v>mpmg_nota_fiscal_610188_2024_unid_4451_contrato_088_21</v>
      </c>
      <c r="Y14" s="12" t="s">
        <v>72</v>
      </c>
      <c r="Z14" s="12" t="s">
        <v>73</v>
      </c>
      <c r="AA14" s="12" t="str">
        <f t="shared" si="7"/>
        <v>mpmg_nota_fiscal_610188_2024_unid_4451_contrato_088_21</v>
      </c>
      <c r="AB14" s="12" t="s">
        <v>74</v>
      </c>
      <c r="AD14" s="38">
        <f t="shared" si="8"/>
        <v>610188</v>
      </c>
      <c r="AE14" s="12" t="str">
        <f t="shared" si="9"/>
        <v>https://transparencia.mpmg.mp.br/download/notas_fiscais/fepdc/2024/01/mpmg_nota_fiscal_610188_2024_unid_4451_contrato_088_21.pdf</v>
      </c>
    </row>
    <row r="15" spans="2:36">
      <c r="B15" s="22" t="s">
        <v>126</v>
      </c>
      <c r="C15" s="21">
        <v>45310</v>
      </c>
      <c r="D15" s="25" t="s">
        <v>21</v>
      </c>
      <c r="E15" s="24" t="s">
        <v>22</v>
      </c>
      <c r="F15" s="14">
        <v>610565</v>
      </c>
      <c r="G15" s="19">
        <v>1988.82</v>
      </c>
      <c r="H15" s="18" t="s">
        <v>127</v>
      </c>
      <c r="I15" s="14" t="s">
        <v>84</v>
      </c>
      <c r="J15" s="17">
        <f t="shared" si="0"/>
        <v>45337</v>
      </c>
      <c r="K15" s="37">
        <v>45340</v>
      </c>
      <c r="L15" s="24" t="s">
        <v>85</v>
      </c>
      <c r="M15" s="23" t="s">
        <v>23</v>
      </c>
      <c r="N15" s="15" t="s">
        <v>86</v>
      </c>
      <c r="O15" s="15" t="s">
        <v>17</v>
      </c>
      <c r="Q15" s="15" t="s">
        <v>69</v>
      </c>
      <c r="R15" s="14">
        <f t="shared" si="1"/>
        <v>610565</v>
      </c>
      <c r="S15" s="16" t="s">
        <v>70</v>
      </c>
      <c r="T15" s="15" t="s">
        <v>71</v>
      </c>
      <c r="U15" s="15" t="str">
        <f t="shared" si="2"/>
        <v>088_21</v>
      </c>
      <c r="W15" s="12" t="str">
        <f t="shared" si="3"/>
        <v>mpmg_nota_fiscal_610565_2024_unid_4451_contrato_088_21</v>
      </c>
      <c r="Y15" s="12" t="s">
        <v>72</v>
      </c>
      <c r="Z15" s="12" t="s">
        <v>73</v>
      </c>
      <c r="AA15" s="12" t="str">
        <f t="shared" si="7"/>
        <v>mpmg_nota_fiscal_610565_2024_unid_4451_contrato_088_21</v>
      </c>
      <c r="AB15" s="12" t="s">
        <v>74</v>
      </c>
      <c r="AD15" s="38">
        <f t="shared" si="8"/>
        <v>610565</v>
      </c>
      <c r="AE15" s="12" t="str">
        <f t="shared" si="9"/>
        <v>https://transparencia.mpmg.mp.br/download/notas_fiscais/fepdc/2024/01/mpmg_nota_fiscal_610565_2024_unid_4451_contrato_088_21.pdf</v>
      </c>
    </row>
    <row r="16" spans="2:36">
      <c r="B16" s="22" t="s">
        <v>128</v>
      </c>
      <c r="C16" s="21">
        <v>45321</v>
      </c>
      <c r="D16" s="25" t="s">
        <v>27</v>
      </c>
      <c r="E16" s="24" t="s">
        <v>28</v>
      </c>
      <c r="F16" s="14" t="s">
        <v>129</v>
      </c>
      <c r="G16" s="19">
        <v>4351.67</v>
      </c>
      <c r="H16" s="18" t="s">
        <v>130</v>
      </c>
      <c r="I16" s="14"/>
      <c r="J16" s="17">
        <f t="shared" si="0"/>
        <v>45349</v>
      </c>
      <c r="K16" s="37">
        <v>45351</v>
      </c>
      <c r="L16" s="24" t="s">
        <v>96</v>
      </c>
      <c r="M16" s="23" t="s">
        <v>97</v>
      </c>
      <c r="N16" s="15" t="s">
        <v>68</v>
      </c>
      <c r="O16" s="15" t="s">
        <v>17</v>
      </c>
      <c r="Q16" s="15" t="s">
        <v>69</v>
      </c>
      <c r="R16" s="14" t="str">
        <f t="shared" si="1"/>
        <v>2601329926866</v>
      </c>
      <c r="S16" s="16" t="s">
        <v>70</v>
      </c>
      <c r="T16" s="15" t="s">
        <v>71</v>
      </c>
      <c r="U16" s="15" t="str">
        <f t="shared" si="2"/>
        <v>S_VINC</v>
      </c>
      <c r="W16" s="12" t="str">
        <f t="shared" si="3"/>
        <v>mpmg_nota_fiscal_2601329926866_2024_unid_4451_contrato_S_VINC</v>
      </c>
      <c r="Y16" s="12" t="s">
        <v>72</v>
      </c>
      <c r="Z16" s="12" t="s">
        <v>73</v>
      </c>
      <c r="AA16" s="12" t="str">
        <f t="shared" si="7"/>
        <v>mpmg_nota_fiscal_2601329926866_2024_unid_4451_contrato_S_VINC</v>
      </c>
      <c r="AB16" s="12" t="s">
        <v>74</v>
      </c>
      <c r="AD16" s="38" t="str">
        <f t="shared" si="8"/>
        <v>2601329926866</v>
      </c>
      <c r="AE16" s="12" t="str">
        <f t="shared" si="9"/>
        <v>https://transparencia.mpmg.mp.br/download/notas_fiscais/fepdc/2024/01/mpmg_nota_fiscal_2601329926866_2024_unid_4451_contrato_S_VINC.pdf</v>
      </c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55" spans="19:20" ht="15">
      <c r="S55" s="1"/>
      <c r="T55" s="13"/>
    </row>
    <row r="56" spans="19:20" ht="15">
      <c r="S56" s="1"/>
      <c r="T56" s="13"/>
    </row>
    <row r="57" spans="19:20" ht="15">
      <c r="S57" s="1"/>
      <c r="T57" s="13"/>
    </row>
    <row r="58" spans="19:20" ht="15">
      <c r="S58" s="1"/>
      <c r="T58" s="13"/>
    </row>
    <row r="59" spans="19:20" ht="15">
      <c r="S59" s="1"/>
      <c r="T59" s="13"/>
    </row>
    <row r="60" spans="19:20" ht="15">
      <c r="S60" s="1"/>
      <c r="T60" s="13"/>
    </row>
    <row r="61" spans="19:20" ht="15">
      <c r="S61" s="1"/>
      <c r="T61" s="13"/>
    </row>
    <row r="62" spans="19:20" ht="15">
      <c r="S62" s="1"/>
      <c r="T62" s="13"/>
    </row>
    <row r="63" spans="19:20" ht="15">
      <c r="S63" s="1"/>
      <c r="T63" s="13"/>
    </row>
    <row r="64" spans="19:20" ht="15">
      <c r="S64" s="1"/>
      <c r="T64" s="13"/>
    </row>
    <row r="65" spans="19:20" ht="15">
      <c r="S65" s="1"/>
      <c r="T65" s="13"/>
    </row>
    <row r="66" spans="19:20" ht="15">
      <c r="S66" s="1"/>
      <c r="T66" s="13"/>
    </row>
    <row r="67" spans="19:20" ht="15">
      <c r="S67" s="1"/>
      <c r="T67" s="13"/>
    </row>
    <row r="68" spans="19:20" ht="15">
      <c r="S68" s="1"/>
      <c r="T68" s="13"/>
    </row>
    <row r="69" spans="19:20" ht="15">
      <c r="S69" s="1"/>
      <c r="T69" s="13"/>
    </row>
    <row r="70" spans="19:20" ht="15">
      <c r="S70" s="1"/>
      <c r="T70" s="13"/>
    </row>
    <row r="71" spans="19:20" ht="15">
      <c r="S71" s="1"/>
      <c r="T71" s="13"/>
    </row>
  </sheetData>
  <autoFilter ref="B2:X48" xr:uid="{00000000-0009-0000-0000-000001000000}"/>
  <conditionalFormatting sqref="F2">
    <cfRule type="duplicateValues" dxfId="2" priority="3"/>
  </conditionalFormatting>
  <conditionalFormatting sqref="D2">
    <cfRule type="duplicateValues" dxfId="1" priority="2"/>
  </conditionalFormatting>
  <conditionalFormatting sqref="B3:B1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4" ma:contentTypeDescription="Crie um novo documento." ma:contentTypeScope="" ma:versionID="d8a6b0025e7aa3dee6cd34d84e684471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7818f5c13ffedfd976338898680f6f97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9DC644-F6A6-4F38-A3C7-0CC306D01E77}"/>
</file>

<file path=customXml/itemProps2.xml><?xml version="1.0" encoding="utf-8"?>
<ds:datastoreItem xmlns:ds="http://schemas.openxmlformats.org/officeDocument/2006/customXml" ds:itemID="{AE60CD91-6915-471B-90DA-3386A8083C39}"/>
</file>

<file path=customXml/itemProps3.xml><?xml version="1.0" encoding="utf-8"?>
<ds:datastoreItem xmlns:ds="http://schemas.openxmlformats.org/officeDocument/2006/customXml" ds:itemID="{C973E900-6C85-447E-BCAB-69F7F20ABC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Ministério Público do Estado de Minas Gerais - MPMG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Marina Sima Pesso Goncalves</cp:lastModifiedBy>
  <cp:revision/>
  <dcterms:created xsi:type="dcterms:W3CDTF">2024-04-30T18:41:38Z</dcterms:created>
  <dcterms:modified xsi:type="dcterms:W3CDTF">2024-06-14T18:17:59Z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</Properties>
</file>