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msima.plansul\Downloads\"/>
    </mc:Choice>
  </mc:AlternateContent>
  <xr:revisionPtr revIDLastSave="0" documentId="13_ncr:1_{C8836F50-05AC-4D84-987E-4695C4AC5B89}" xr6:coauthVersionLast="36" xr6:coauthVersionMax="47" xr10:uidLastSave="{00000000-0000-0000-0000-000000000000}"/>
  <bookViews>
    <workbookView xWindow="0" yWindow="0" windowWidth="28800" windowHeight="12300" xr2:uid="{00000000-000D-0000-FFFF-FFFF00000000}"/>
  </bookViews>
  <sheets>
    <sheet name="FEPDC-Abril" sheetId="1" r:id="rId1"/>
    <sheet name="Abril" sheetId="2" state="hidden" r:id="rId2"/>
  </sheets>
  <definedNames>
    <definedName name="_xlnm._FilterDatabase" localSheetId="1" hidden="1">Abril!$B$2:$X$37</definedName>
    <definedName name="_xlnm._FilterDatabase" localSheetId="0" hidden="1">'FEPDC-Abril'!$A$3:$M$3</definedName>
    <definedName name="_xlnm.Print_Area" localSheetId="0">'FEPDC-Abril'!$A$1:$N$13</definedName>
    <definedName name="Excel_BuiltIn__FilterDatabase_1_1">#REF!</definedName>
    <definedName name="Excel_BuiltIn__FilterDatabase_2">#REF!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2" l="1"/>
  <c r="R8" i="2"/>
  <c r="AD8" i="2" s="1"/>
  <c r="U7" i="2"/>
  <c r="R7" i="2"/>
  <c r="AD7" i="2" s="1"/>
  <c r="U6" i="2"/>
  <c r="R6" i="2"/>
  <c r="AD6" i="2" s="1"/>
  <c r="J6" i="2"/>
  <c r="J7" i="2"/>
  <c r="J8" i="2"/>
  <c r="J4" i="2"/>
  <c r="R4" i="2"/>
  <c r="U4" i="2"/>
  <c r="J5" i="2"/>
  <c r="R5" i="2"/>
  <c r="AD5" i="2" s="1"/>
  <c r="U5" i="2"/>
  <c r="W6" i="2" l="1"/>
  <c r="AA6" i="2" s="1"/>
  <c r="AE6" i="2" s="1"/>
  <c r="G7" i="1" s="1"/>
  <c r="W7" i="2"/>
  <c r="AA7" i="2" s="1"/>
  <c r="AE7" i="2" s="1"/>
  <c r="G8" i="1" s="1"/>
  <c r="W8" i="2"/>
  <c r="AA8" i="2" s="1"/>
  <c r="AE8" i="2" s="1"/>
  <c r="G9" i="1" s="1"/>
  <c r="W4" i="2"/>
  <c r="AA4" i="2" s="1"/>
  <c r="AE4" i="2" s="1"/>
  <c r="AD4" i="2"/>
  <c r="W5" i="2"/>
  <c r="AA5" i="2" s="1"/>
  <c r="AE5" i="2" s="1"/>
  <c r="G6" i="1" s="1"/>
  <c r="J3" i="2"/>
  <c r="G5" i="1" l="1"/>
  <c r="R3" i="2"/>
  <c r="AD3" i="2" s="1"/>
  <c r="U3" i="2"/>
  <c r="W3" i="2" l="1"/>
  <c r="AA3" i="2" s="1"/>
  <c r="AE3" i="2" s="1"/>
  <c r="G4" i="1" s="1"/>
</calcChain>
</file>

<file path=xl/sharedStrings.xml><?xml version="1.0" encoding="utf-8"?>
<sst xmlns="http://schemas.openxmlformats.org/spreadsheetml/2006/main" count="157" uniqueCount="88">
  <si>
    <t>Ordem Cronológica de Pagamentos FEPDC 2024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</si>
  <si>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</si>
  <si>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</si>
  <si>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</si>
  <si>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</si>
  <si>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</si>
  <si>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</si>
  <si>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</si>
  <si>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</si>
  <si>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</si>
  <si>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UNIDADE ORÇAMENTÁRIA</t>
  </si>
  <si>
    <t>FONTE</t>
  </si>
  <si>
    <t>VALOR PAGO</t>
  </si>
  <si>
    <t>ABRIL</t>
  </si>
  <si>
    <t>BANCO DO BRASIL S/A</t>
  </si>
  <si>
    <t>00.000.000/0001-91</t>
  </si>
  <si>
    <t>SERVICO DE COBRANCA DE BOLETO</t>
  </si>
  <si>
    <t>SEM JUSTIFICATIVA</t>
  </si>
  <si>
    <t>ABASTEK AUTOMAÇÃO LTDA (UNIDATA)</t>
  </si>
  <si>
    <t>26.179.697/0001-01</t>
  </si>
  <si>
    <t>SERVICO DE GERENCIAMENTO DO ABASTECIMENTO DA FROTA DE VEICULOS DO FEPDC</t>
  </si>
  <si>
    <t>FUNDACAO DE DESENVOLVIMENTO DA PESQUISA - FUNDEP</t>
  </si>
  <si>
    <t>18.720.938/0001-41</t>
  </si>
  <si>
    <t>PLANEJAMENTO E ORGANIZACAO DE CONCURSO PUBLICO DO MPMG</t>
  </si>
  <si>
    <t>TICKET GESTAO EM MANUTENCAO EZC S.A.</t>
  </si>
  <si>
    <t>08.273.364/0001-57</t>
  </si>
  <si>
    <t>MANUTENCAO CORRETIVA E PREVENTIVA DA FROTA</t>
  </si>
  <si>
    <t xml:space="preserve">LOCALIZA VEICULOS ESPECIAIS LTDA </t>
  </si>
  <si>
    <t>02.491.558/0001-42</t>
  </si>
  <si>
    <t>SERVICO DE LOCACAO VEICULAR</t>
  </si>
  <si>
    <t>SENDPAX VIAGENS LTDA</t>
  </si>
  <si>
    <t>18.016.280/0001-91</t>
  </si>
  <si>
    <t>AGENCIAMENTO VIAGENS</t>
  </si>
  <si>
    <t>Fonte da Informação:</t>
  </si>
  <si>
    <t>Sistema Integrado de Administração Financeira - Estado de Minas Gerais -  Superintendência de Finanças do MP</t>
  </si>
  <si>
    <t>Data da última atualização:</t>
  </si>
  <si>
    <t>SEI</t>
  </si>
  <si>
    <t>ENT. DAFI</t>
  </si>
  <si>
    <t>CREDOR</t>
  </si>
  <si>
    <t>CNPJ/CPF</t>
  </si>
  <si>
    <t>NF / RPA</t>
  </si>
  <si>
    <t>VALOR BRUTO</t>
  </si>
  <si>
    <t>COMPETÊNCIA</t>
  </si>
  <si>
    <t>EMPENHO</t>
  </si>
  <si>
    <t>PREV.PAGTO</t>
  </si>
  <si>
    <t>CT/SIAD</t>
  </si>
  <si>
    <t>OBSERVAÇÕES</t>
  </si>
  <si>
    <t>NF</t>
  </si>
  <si>
    <t>Contrato ou Edital</t>
  </si>
  <si>
    <t>Concatenar</t>
  </si>
  <si>
    <t>Nº da NOTA</t>
  </si>
  <si>
    <t>LINK</t>
  </si>
  <si>
    <t>19.16.2003.0044615/2024-45</t>
  </si>
  <si>
    <t>518049800</t>
  </si>
  <si>
    <t>MARCO/24</t>
  </si>
  <si>
    <t>342/23</t>
  </si>
  <si>
    <t>35139_2023_14</t>
  </si>
  <si>
    <t>EMBORA OS BOLETOS TENHAM O MESMO NÚMERO, SE REFEREM A COBRANÇA DE PERÍODOS DIFERENTES</t>
  </si>
  <si>
    <t>mpmg_nota_fiscal_</t>
  </si>
  <si>
    <t>_</t>
  </si>
  <si>
    <t>2024_unid_4451_contrato_</t>
  </si>
  <si>
    <t>https://transparencia.mpmg.mp.br/download/</t>
  </si>
  <si>
    <t>notas_fiscais/fepdc/2024/04/</t>
  </si>
  <si>
    <t>.pdf</t>
  </si>
  <si>
    <t>19.16.3907.0046784/2024-28</t>
  </si>
  <si>
    <t>23/2024</t>
  </si>
  <si>
    <t>027_19</t>
  </si>
  <si>
    <t>SERVICO DE GERENCIAMENTO DO ABASTECIMENTO DA FROTA DE VEICULOS DO FEPDC, POR MEIO DA IMPLANTACAO, MANUTENCAO DE UM SISTEMA INFORMATIZA DO E INTEGRADO, COM A INSTALACAO DE DISPOSITIVO NOS VEICULOS E POSTOS PROPRIOS DO ESTADO.</t>
  </si>
  <si>
    <t xml:space="preserve">VENC NF </t>
  </si>
  <si>
    <t>19.16.2156.0047554/2024-71</t>
  </si>
  <si>
    <t>481/23</t>
  </si>
  <si>
    <t>74547_2023_48</t>
  </si>
  <si>
    <t>PLANEJAMENTO E ORGANIZAÇÃO DE CONCURSO PUBLICO DO MPMG</t>
  </si>
  <si>
    <t>SEM OBSERVACAO</t>
  </si>
  <si>
    <t>19.16.3907.0050196/2024-54</t>
  </si>
  <si>
    <t>44293310</t>
  </si>
  <si>
    <t>ABRIL/24 - 1ª QUINZ</t>
  </si>
  <si>
    <t>26/2024</t>
  </si>
  <si>
    <t>091_19</t>
  </si>
  <si>
    <t>19.16.3907.0051909/2024-72</t>
  </si>
  <si>
    <t>22/2024</t>
  </si>
  <si>
    <t>088_21</t>
  </si>
  <si>
    <t>VENC. NA FATURA</t>
  </si>
  <si>
    <t>19.16.3907.0050549/2024-29</t>
  </si>
  <si>
    <t>ABR/24 - 1ª QUINZ</t>
  </si>
  <si>
    <t>13/24</t>
  </si>
  <si>
    <t>006_23</t>
  </si>
  <si>
    <t>VENC FATURA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</si>
</sst>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 &quot;#,##0.00"/>
    <numFmt numFmtId="166" formatCode="#,##0.00;[Red]#,##0.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rgb="FFFFFFFF"/>
      <name val="Times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sz val="10"/>
      <name val="Arial"/>
      <family val="2"/>
    </font>
    <font>
      <sz val="8"/>
      <name val="Arial"/>
      <family val="2"/>
    </font>
    <font>
      <b/>
      <sz val="8"/>
      <color rgb="FF305496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64" fontId="12" fillId="0" borderId="1" xfId="1" applyNumberFormat="1" applyFont="1" applyBorder="1"/>
    <xf numFmtId="0" fontId="12" fillId="0" borderId="1" xfId="0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9" fontId="15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4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17" fillId="5" borderId="1" xfId="1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14" fontId="4" fillId="2" borderId="1" xfId="2" applyNumberFormat="1" applyFont="1" applyFill="1" applyBorder="1" applyAlignment="1">
      <alignment horizontal="left" vertical="center"/>
    </xf>
  </cellXfs>
  <cellStyles count="6">
    <cellStyle name="Hiperlink" xfId="4" builtinId="8"/>
    <cellStyle name="Hyperlink" xfId="3" xr:uid="{00000000-0005-0000-0000-000001000000}"/>
    <cellStyle name="Moeda" xfId="1" builtinId="4"/>
    <cellStyle name="Moeda 2" xfId="5" xr:uid="{00000000-0005-0000-0000-000003000000}"/>
    <cellStyle name="Normal" xfId="0" builtinId="0"/>
    <cellStyle name="Normal 2" xfId="2" xr:uid="{00000000-0005-0000-0000-00000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2"/>
  <sheetViews>
    <sheetView showGridLines="0" tabSelected="1" workbookViewId="0">
      <selection activeCell="D6" sqref="D6"/>
    </sheetView>
  </sheetViews>
  <sheetFormatPr defaultRowHeight="15" x14ac:dyDescent="0.2"/>
  <cols>
    <col min="1" max="1" width="9.140625" style="1"/>
    <col min="2" max="2" width="10.7109375" style="1" customWidth="1"/>
    <col min="3" max="3" width="18.28515625" style="1" bestFit="1" customWidth="1"/>
    <col min="4" max="4" width="73.140625" style="1" customWidth="1"/>
    <col min="5" max="5" width="17.7109375" style="1" bestFit="1" customWidth="1"/>
    <col min="6" max="6" width="95.5703125" style="1" customWidth="1"/>
    <col min="7" max="7" width="16.42578125" style="1" customWidth="1"/>
    <col min="8" max="8" width="17.5703125" style="1" customWidth="1"/>
    <col min="9" max="9" width="16" style="1" customWidth="1"/>
    <col min="10" max="10" width="21.85546875" style="1" bestFit="1" customWidth="1"/>
    <col min="11" max="11" width="21.85546875" style="1" customWidth="1"/>
    <col min="12" max="12" width="15.140625" style="1" customWidth="1"/>
    <col min="13" max="13" width="16.140625" style="1" bestFit="1" customWidth="1"/>
    <col min="14" max="16384" width="9.140625" style="1"/>
  </cols>
  <sheetData>
    <row r="1" spans="2:13" ht="22.5" customHeight="1" x14ac:dyDescent="0.2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ht="25.5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2:13" ht="30.75" customHeight="1" x14ac:dyDescent="0.2"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</row>
    <row r="4" spans="2:13" ht="25.5" customHeight="1" x14ac:dyDescent="0.2">
      <c r="B4" s="10" t="s">
        <v>13</v>
      </c>
      <c r="C4" s="9">
        <v>1</v>
      </c>
      <c r="D4" s="8" t="s">
        <v>14</v>
      </c>
      <c r="E4" s="7" t="s">
        <v>15</v>
      </c>
      <c r="F4" s="4" t="s">
        <v>16</v>
      </c>
      <c r="G4" s="6" t="str">
        <f>HYPERLINK(Abril!AE3,Abril!AD3)</f>
        <v>518049800</v>
      </c>
      <c r="H4" s="5">
        <v>45393</v>
      </c>
      <c r="I4" s="5">
        <v>45397</v>
      </c>
      <c r="J4" s="4" t="s">
        <v>17</v>
      </c>
      <c r="K4" s="4">
        <v>4451</v>
      </c>
      <c r="L4" s="4">
        <v>60</v>
      </c>
      <c r="M4" s="3">
        <v>540</v>
      </c>
    </row>
    <row r="5" spans="2:13" ht="25.5" customHeight="1" x14ac:dyDescent="0.2">
      <c r="B5" s="10" t="s">
        <v>13</v>
      </c>
      <c r="C5" s="9">
        <v>2</v>
      </c>
      <c r="D5" s="8" t="s">
        <v>18</v>
      </c>
      <c r="E5" s="7" t="s">
        <v>19</v>
      </c>
      <c r="F5" s="4" t="s">
        <v>20</v>
      </c>
      <c r="G5" s="6">
        <f>HYPERLINK(Abril!AE4,Abril!AD4)</f>
        <v>525</v>
      </c>
      <c r="H5" s="5">
        <v>45400</v>
      </c>
      <c r="I5" s="5">
        <v>45404</v>
      </c>
      <c r="J5" s="4" t="s">
        <v>17</v>
      </c>
      <c r="K5" s="4">
        <v>4451</v>
      </c>
      <c r="L5" s="4">
        <v>60</v>
      </c>
      <c r="M5" s="3">
        <v>368.39</v>
      </c>
    </row>
    <row r="6" spans="2:13" ht="25.5" customHeight="1" x14ac:dyDescent="0.2">
      <c r="B6" s="10" t="s">
        <v>13</v>
      </c>
      <c r="C6" s="9">
        <v>3</v>
      </c>
      <c r="D6" s="8" t="s">
        <v>21</v>
      </c>
      <c r="E6" s="7" t="s">
        <v>22</v>
      </c>
      <c r="F6" s="4" t="s">
        <v>23</v>
      </c>
      <c r="G6" s="6">
        <f>HYPERLINK(Abril!AE5,Abril!AD5)</f>
        <v>962160</v>
      </c>
      <c r="H6" s="5">
        <v>45406</v>
      </c>
      <c r="I6" s="5">
        <v>45408</v>
      </c>
      <c r="J6" s="4" t="s">
        <v>17</v>
      </c>
      <c r="K6" s="4">
        <v>4451</v>
      </c>
      <c r="L6" s="4">
        <v>60</v>
      </c>
      <c r="M6" s="3">
        <v>497315.46</v>
      </c>
    </row>
    <row r="7" spans="2:13" ht="25.5" customHeight="1" x14ac:dyDescent="0.2">
      <c r="B7" s="10" t="s">
        <v>13</v>
      </c>
      <c r="C7" s="9">
        <v>4</v>
      </c>
      <c r="D7" s="8" t="s">
        <v>24</v>
      </c>
      <c r="E7" s="7" t="s">
        <v>25</v>
      </c>
      <c r="F7" s="4" t="s">
        <v>26</v>
      </c>
      <c r="G7" s="6" t="str">
        <f>HYPERLINK(Abril!AE6,Abril!AD6)</f>
        <v>44293310</v>
      </c>
      <c r="H7" s="5">
        <v>45408</v>
      </c>
      <c r="I7" s="5">
        <v>45412</v>
      </c>
      <c r="J7" s="4" t="s">
        <v>17</v>
      </c>
      <c r="K7" s="4">
        <v>4451</v>
      </c>
      <c r="L7" s="4">
        <v>60</v>
      </c>
      <c r="M7" s="3">
        <v>1694.75</v>
      </c>
    </row>
    <row r="8" spans="2:13" ht="25.5" customHeight="1" x14ac:dyDescent="0.2">
      <c r="B8" s="10" t="s">
        <v>13</v>
      </c>
      <c r="C8" s="9">
        <v>5</v>
      </c>
      <c r="D8" s="8" t="s">
        <v>27</v>
      </c>
      <c r="E8" s="7" t="s">
        <v>28</v>
      </c>
      <c r="F8" s="4" t="s">
        <v>29</v>
      </c>
      <c r="G8" s="6">
        <f>HYPERLINK(Abril!AE7,Abril!AD7)</f>
        <v>635293</v>
      </c>
      <c r="H8" s="5">
        <v>45419</v>
      </c>
      <c r="I8" s="5">
        <v>45421</v>
      </c>
      <c r="J8" s="4" t="s">
        <v>17</v>
      </c>
      <c r="K8" s="4">
        <v>4451</v>
      </c>
      <c r="L8" s="4">
        <v>60</v>
      </c>
      <c r="M8" s="3">
        <v>64897.38</v>
      </c>
    </row>
    <row r="9" spans="2:13" ht="25.5" customHeight="1" x14ac:dyDescent="0.2">
      <c r="B9" s="10" t="s">
        <v>13</v>
      </c>
      <c r="C9" s="9">
        <v>6</v>
      </c>
      <c r="D9" s="8" t="s">
        <v>30</v>
      </c>
      <c r="E9" s="7" t="s">
        <v>31</v>
      </c>
      <c r="F9" s="4" t="s">
        <v>32</v>
      </c>
      <c r="G9" s="6">
        <f>HYPERLINK(Abril!AE8,Abril!AD8)</f>
        <v>150</v>
      </c>
      <c r="H9" s="5">
        <v>45425</v>
      </c>
      <c r="I9" s="5">
        <v>45427</v>
      </c>
      <c r="J9" s="4" t="s">
        <v>17</v>
      </c>
      <c r="K9" s="4">
        <v>4451</v>
      </c>
      <c r="L9" s="4">
        <v>60</v>
      </c>
      <c r="M9" s="3">
        <v>3855.31</v>
      </c>
    </row>
    <row r="10" spans="2:13" ht="20.100000000000001" customHeight="1" x14ac:dyDescent="0.2">
      <c r="B10" s="42" t="s">
        <v>33</v>
      </c>
      <c r="C10" s="42"/>
      <c r="D10" s="43" t="s">
        <v>34</v>
      </c>
      <c r="E10" s="43"/>
      <c r="F10" s="43"/>
      <c r="G10" s="43"/>
      <c r="H10" s="43"/>
      <c r="I10" s="43"/>
      <c r="J10" s="43"/>
      <c r="K10" s="43"/>
      <c r="L10" s="43"/>
      <c r="M10" s="43"/>
    </row>
    <row r="11" spans="2:13" ht="20.100000000000001" customHeight="1" x14ac:dyDescent="0.2">
      <c r="B11" s="42" t="s">
        <v>35</v>
      </c>
      <c r="C11" s="42"/>
      <c r="D11" s="44">
        <v>45425</v>
      </c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24" customHeight="1" x14ac:dyDescent="0.2"/>
    <row r="22" spans="8:8" x14ac:dyDescent="0.2">
      <c r="H22" s="2"/>
    </row>
  </sheetData>
  <mergeCells count="5">
    <mergeCell ref="B1:M2"/>
    <mergeCell ref="B10:C10"/>
    <mergeCell ref="D10:M10"/>
    <mergeCell ref="B11:C11"/>
    <mergeCell ref="D11:M11"/>
  </mergeCells>
  <printOptions horizontalCentered="1" verticalCentered="1"/>
  <pageMargins left="0" right="0" top="0.74803149606299213" bottom="0.74803149606299213" header="0.19685039370078741" footer="0.19685039370078741"/>
  <pageSetup paperSize="9" scale="38" fitToHeight="0" orientation="landscape" horizontalDpi="300" verticalDpi="300" r:id="rId1"/>
  <webPublishItems count="1">
    <webPublishItem id="26811" divId="mpmg_funemp_2024-01_26811" sourceType="sheet" destinationFile="C:\Users\acsantos.plansul\Downloads\mpmg_funemp_2024-0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J60"/>
  <sheetViews>
    <sheetView workbookViewId="0">
      <selection activeCell="AF6" sqref="AF6"/>
    </sheetView>
  </sheetViews>
  <sheetFormatPr defaultRowHeight="12.75" x14ac:dyDescent="0.2"/>
  <cols>
    <col min="2" max="2" width="21.7109375" hidden="1" customWidth="1"/>
    <col min="3" max="3" width="8.7109375" hidden="1" customWidth="1"/>
    <col min="4" max="4" width="48.28515625" hidden="1" customWidth="1"/>
    <col min="5" max="5" width="15" hidden="1" customWidth="1"/>
    <col min="6" max="6" width="12.140625" hidden="1" customWidth="1"/>
    <col min="7" max="7" width="13.5703125" hidden="1" customWidth="1"/>
    <col min="8" max="8" width="12.85546875" hidden="1" customWidth="1"/>
    <col min="9" max="9" width="9.140625" hidden="1" customWidth="1"/>
    <col min="10" max="10" width="13.85546875" hidden="1" customWidth="1"/>
    <col min="11" max="11" width="9.140625" hidden="1" customWidth="1"/>
    <col min="12" max="12" width="15.140625" hidden="1" customWidth="1"/>
    <col min="13" max="13" width="36.28515625" hidden="1" customWidth="1"/>
    <col min="14" max="14" width="23.42578125" hidden="1" customWidth="1"/>
    <col min="15" max="15" width="15.140625" hidden="1" customWidth="1"/>
    <col min="16" max="16" width="9.140625" hidden="1" customWidth="1"/>
    <col min="17" max="17" width="14.42578125" style="12" hidden="1" customWidth="1"/>
    <col min="18" max="18" width="9.140625" style="13" hidden="1" customWidth="1"/>
    <col min="19" max="19" width="9.140625" style="12" hidden="1" customWidth="1"/>
    <col min="20" max="20" width="20.140625" style="12" hidden="1" customWidth="1"/>
    <col min="21" max="21" width="14.140625" style="12" hidden="1" customWidth="1"/>
    <col min="22" max="22" width="6.85546875" style="13" hidden="1" customWidth="1"/>
    <col min="23" max="23" width="55.5703125" style="12" hidden="1" customWidth="1"/>
    <col min="24" max="24" width="9.140625" style="12" hidden="1" customWidth="1"/>
    <col min="25" max="25" width="32.42578125" style="12" hidden="1" customWidth="1"/>
    <col min="26" max="26" width="22.7109375" style="12" hidden="1" customWidth="1"/>
    <col min="27" max="27" width="52.5703125" style="12" hidden="1" customWidth="1"/>
    <col min="28" max="30" width="9.140625" style="12" hidden="1" customWidth="1"/>
    <col min="31" max="31" width="114.42578125" style="12" hidden="1" customWidth="1"/>
    <col min="32" max="32" width="9.140625" style="12" customWidth="1"/>
    <col min="33" max="36" width="9.140625" style="12"/>
  </cols>
  <sheetData>
    <row r="2" spans="2:36" s="27" customFormat="1" ht="22.5" x14ac:dyDescent="0.2">
      <c r="B2" s="36" t="s">
        <v>36</v>
      </c>
      <c r="C2" s="34" t="s">
        <v>37</v>
      </c>
      <c r="D2" s="34" t="s">
        <v>38</v>
      </c>
      <c r="E2" s="34" t="s">
        <v>39</v>
      </c>
      <c r="F2" s="34" t="s">
        <v>40</v>
      </c>
      <c r="G2" s="35" t="s">
        <v>41</v>
      </c>
      <c r="H2" s="34" t="s">
        <v>42</v>
      </c>
      <c r="I2" s="34" t="s">
        <v>43</v>
      </c>
      <c r="J2" s="34" t="s">
        <v>7</v>
      </c>
      <c r="K2" s="34" t="s">
        <v>44</v>
      </c>
      <c r="L2" s="34" t="s">
        <v>45</v>
      </c>
      <c r="M2" s="34" t="s">
        <v>5</v>
      </c>
      <c r="N2" s="33" t="s">
        <v>46</v>
      </c>
      <c r="O2" s="32" t="s">
        <v>9</v>
      </c>
      <c r="Q2" s="31"/>
      <c r="R2" s="29" t="s">
        <v>47</v>
      </c>
      <c r="S2" s="31"/>
      <c r="T2" s="31"/>
      <c r="U2" s="29" t="s">
        <v>48</v>
      </c>
      <c r="V2" s="30"/>
      <c r="W2" s="29" t="s">
        <v>49</v>
      </c>
      <c r="X2" s="28"/>
      <c r="Y2" s="28"/>
      <c r="Z2" s="28"/>
      <c r="AA2" s="28"/>
      <c r="AB2" s="28"/>
      <c r="AC2" s="28"/>
      <c r="AD2" s="39" t="s">
        <v>50</v>
      </c>
      <c r="AE2" s="39" t="s">
        <v>51</v>
      </c>
      <c r="AF2" s="28"/>
      <c r="AG2" s="28"/>
      <c r="AH2" s="28"/>
      <c r="AI2" s="28"/>
      <c r="AJ2" s="28"/>
    </row>
    <row r="3" spans="2:36" x14ac:dyDescent="0.2">
      <c r="B3" s="22" t="s">
        <v>52</v>
      </c>
      <c r="C3" s="21">
        <v>45386</v>
      </c>
      <c r="D3" s="25" t="s">
        <v>14</v>
      </c>
      <c r="E3" s="24" t="s">
        <v>15</v>
      </c>
      <c r="F3" s="14" t="s">
        <v>53</v>
      </c>
      <c r="G3" s="19">
        <v>540</v>
      </c>
      <c r="H3" s="18" t="s">
        <v>54</v>
      </c>
      <c r="I3" s="14" t="s">
        <v>55</v>
      </c>
      <c r="J3" s="17">
        <f t="shared" ref="J3:J8" si="0">WORKDAY(K3,-2)</f>
        <v>45393</v>
      </c>
      <c r="K3" s="37">
        <v>45397</v>
      </c>
      <c r="L3" s="24" t="s">
        <v>56</v>
      </c>
      <c r="M3" s="23" t="s">
        <v>16</v>
      </c>
      <c r="N3" s="15" t="s">
        <v>57</v>
      </c>
      <c r="O3" s="15" t="s">
        <v>17</v>
      </c>
      <c r="Q3" s="15" t="s">
        <v>58</v>
      </c>
      <c r="R3" s="14" t="str">
        <f>F3</f>
        <v>518049800</v>
      </c>
      <c r="S3" s="16" t="s">
        <v>59</v>
      </c>
      <c r="T3" s="15" t="s">
        <v>60</v>
      </c>
      <c r="U3" s="15" t="str">
        <f>L3</f>
        <v>35139_2023_14</v>
      </c>
      <c r="W3" s="12" t="str">
        <f t="shared" ref="W3:W8" si="1">CONCATENATE(Q3,R3,S3,T3,U3,V3)</f>
        <v>mpmg_nota_fiscal_518049800_2024_unid_4451_contrato_35139_2023_14</v>
      </c>
      <c r="Y3" s="12" t="s">
        <v>61</v>
      </c>
      <c r="Z3" s="12" t="s">
        <v>62</v>
      </c>
      <c r="AA3" s="12" t="str">
        <f>W3</f>
        <v>mpmg_nota_fiscal_518049800_2024_unid_4451_contrato_35139_2023_14</v>
      </c>
      <c r="AB3" s="12" t="s">
        <v>63</v>
      </c>
      <c r="AD3" s="38" t="str">
        <f>R3</f>
        <v>518049800</v>
      </c>
      <c r="AE3" s="12" t="str">
        <f>CONCATENATE(Y3,Z3,AA3,AB3)</f>
        <v>https://transparencia.mpmg.mp.br/download/notas_fiscais/fepdc/2024/04/mpmg_nota_fiscal_518049800_2024_unid_4451_contrato_35139_2023_14.pdf</v>
      </c>
    </row>
    <row r="4" spans="2:36" x14ac:dyDescent="0.2">
      <c r="B4" s="22" t="s">
        <v>64</v>
      </c>
      <c r="C4" s="21">
        <v>45391</v>
      </c>
      <c r="D4" s="15" t="s">
        <v>18</v>
      </c>
      <c r="E4" s="20" t="s">
        <v>19</v>
      </c>
      <c r="F4" s="40">
        <v>525</v>
      </c>
      <c r="G4" s="19">
        <v>368.39</v>
      </c>
      <c r="H4" s="26" t="s">
        <v>54</v>
      </c>
      <c r="I4" s="14" t="s">
        <v>65</v>
      </c>
      <c r="J4" s="17">
        <f t="shared" si="0"/>
        <v>45400</v>
      </c>
      <c r="K4" s="37">
        <v>45404</v>
      </c>
      <c r="L4" s="14" t="s">
        <v>66</v>
      </c>
      <c r="M4" s="16" t="s">
        <v>67</v>
      </c>
      <c r="N4" s="15" t="s">
        <v>68</v>
      </c>
      <c r="O4" s="15" t="s">
        <v>17</v>
      </c>
      <c r="Q4" s="15" t="s">
        <v>58</v>
      </c>
      <c r="R4" s="14">
        <f>F4</f>
        <v>525</v>
      </c>
      <c r="S4" s="16" t="s">
        <v>59</v>
      </c>
      <c r="T4" s="15" t="s">
        <v>60</v>
      </c>
      <c r="U4" s="15" t="str">
        <f>L4</f>
        <v>027_19</v>
      </c>
      <c r="W4" s="12" t="str">
        <f t="shared" si="1"/>
        <v>mpmg_nota_fiscal_525_2024_unid_4451_contrato_027_19</v>
      </c>
      <c r="Y4" s="12" t="s">
        <v>61</v>
      </c>
      <c r="Z4" s="12" t="s">
        <v>62</v>
      </c>
      <c r="AA4" s="12" t="str">
        <f t="shared" ref="AA4:AA5" si="2">W4</f>
        <v>mpmg_nota_fiscal_525_2024_unid_4451_contrato_027_19</v>
      </c>
      <c r="AB4" s="12" t="s">
        <v>63</v>
      </c>
      <c r="AD4" s="38">
        <f t="shared" ref="AD4:AD5" si="3">R4</f>
        <v>525</v>
      </c>
      <c r="AE4" s="12" t="str">
        <f t="shared" ref="AE4:AE5" si="4">CONCATENATE(Y4,Z4,AA4,AB4)</f>
        <v>https://transparencia.mpmg.mp.br/download/notas_fiscais/fepdc/2024/04/mpmg_nota_fiscal_525_2024_unid_4451_contrato_027_19.pdf</v>
      </c>
    </row>
    <row r="5" spans="2:36" x14ac:dyDescent="0.2">
      <c r="B5" s="22" t="s">
        <v>69</v>
      </c>
      <c r="C5" s="21">
        <v>45400</v>
      </c>
      <c r="D5" s="15" t="s">
        <v>21</v>
      </c>
      <c r="E5" s="20" t="s">
        <v>22</v>
      </c>
      <c r="F5" s="14">
        <v>962160</v>
      </c>
      <c r="G5" s="19">
        <v>497315.46</v>
      </c>
      <c r="H5" s="26" t="s">
        <v>54</v>
      </c>
      <c r="I5" s="14" t="s">
        <v>70</v>
      </c>
      <c r="J5" s="17">
        <f t="shared" si="0"/>
        <v>45406</v>
      </c>
      <c r="K5" s="37">
        <v>45408</v>
      </c>
      <c r="L5" s="14" t="s">
        <v>71</v>
      </c>
      <c r="M5" s="16" t="s">
        <v>72</v>
      </c>
      <c r="N5" s="15" t="s">
        <v>73</v>
      </c>
      <c r="O5" s="15" t="s">
        <v>17</v>
      </c>
      <c r="Q5" s="15" t="s">
        <v>58</v>
      </c>
      <c r="R5" s="14">
        <f>F5</f>
        <v>962160</v>
      </c>
      <c r="S5" s="16" t="s">
        <v>59</v>
      </c>
      <c r="T5" s="15" t="s">
        <v>60</v>
      </c>
      <c r="U5" s="15" t="str">
        <f>L5</f>
        <v>74547_2023_48</v>
      </c>
      <c r="W5" s="12" t="str">
        <f t="shared" si="1"/>
        <v>mpmg_nota_fiscal_962160_2024_unid_4451_contrato_74547_2023_48</v>
      </c>
      <c r="Y5" s="12" t="s">
        <v>61</v>
      </c>
      <c r="Z5" s="12" t="s">
        <v>62</v>
      </c>
      <c r="AA5" s="12" t="str">
        <f t="shared" si="2"/>
        <v>mpmg_nota_fiscal_962160_2024_unid_4451_contrato_74547_2023_48</v>
      </c>
      <c r="AB5" s="12" t="s">
        <v>63</v>
      </c>
      <c r="AD5" s="38">
        <f t="shared" si="3"/>
        <v>962160</v>
      </c>
      <c r="AE5" s="12" t="str">
        <f t="shared" si="4"/>
        <v>https://transparencia.mpmg.mp.br/download/notas_fiscais/fepdc/2024/04/mpmg_nota_fiscal_962160_2024_unid_4451_contrato_74547_2023_48.pdf</v>
      </c>
    </row>
    <row r="6" spans="2:36" x14ac:dyDescent="0.2">
      <c r="B6" s="22" t="s">
        <v>74</v>
      </c>
      <c r="C6" s="21">
        <v>45399</v>
      </c>
      <c r="D6" s="15" t="s">
        <v>24</v>
      </c>
      <c r="E6" s="20" t="s">
        <v>25</v>
      </c>
      <c r="F6" s="14" t="s">
        <v>75</v>
      </c>
      <c r="G6" s="19">
        <v>1694.75</v>
      </c>
      <c r="H6" s="26" t="s">
        <v>76</v>
      </c>
      <c r="I6" s="14" t="s">
        <v>77</v>
      </c>
      <c r="J6" s="17">
        <f t="shared" si="0"/>
        <v>45408</v>
      </c>
      <c r="K6" s="37">
        <v>45412</v>
      </c>
      <c r="L6" s="14" t="s">
        <v>78</v>
      </c>
      <c r="M6" s="16" t="s">
        <v>26</v>
      </c>
      <c r="N6" s="15" t="s">
        <v>73</v>
      </c>
      <c r="O6" s="15" t="s">
        <v>17</v>
      </c>
      <c r="Q6" s="15" t="s">
        <v>58</v>
      </c>
      <c r="R6" s="14" t="str">
        <f t="shared" ref="R6:R8" si="5">F6</f>
        <v>44293310</v>
      </c>
      <c r="S6" s="16" t="s">
        <v>59</v>
      </c>
      <c r="T6" s="15" t="s">
        <v>60</v>
      </c>
      <c r="U6" s="15" t="str">
        <f t="shared" ref="U6:U8" si="6">L6</f>
        <v>091_19</v>
      </c>
      <c r="W6" s="12" t="str">
        <f t="shared" si="1"/>
        <v>mpmg_nota_fiscal_44293310_2024_unid_4451_contrato_091_19</v>
      </c>
      <c r="Y6" s="12" t="s">
        <v>61</v>
      </c>
      <c r="Z6" s="12" t="s">
        <v>62</v>
      </c>
      <c r="AA6" s="12" t="str">
        <f t="shared" ref="AA6:AA8" si="7">W6</f>
        <v>mpmg_nota_fiscal_44293310_2024_unid_4451_contrato_091_19</v>
      </c>
      <c r="AB6" s="12" t="s">
        <v>63</v>
      </c>
      <c r="AD6" s="38" t="str">
        <f t="shared" ref="AD6:AD8" si="8">R6</f>
        <v>44293310</v>
      </c>
      <c r="AE6" s="12" t="str">
        <f t="shared" ref="AE6:AE8" si="9">CONCATENATE(Y6,Z6,AA6,AB6)</f>
        <v>https://transparencia.mpmg.mp.br/download/notas_fiscais/fepdc/2024/04/mpmg_nota_fiscal_44293310_2024_unid_4451_contrato_091_19.pdf</v>
      </c>
    </row>
    <row r="7" spans="2:36" x14ac:dyDescent="0.2">
      <c r="B7" s="22" t="s">
        <v>79</v>
      </c>
      <c r="C7" s="21">
        <v>45401</v>
      </c>
      <c r="D7" s="15" t="s">
        <v>27</v>
      </c>
      <c r="E7" s="20" t="s">
        <v>28</v>
      </c>
      <c r="F7" s="14">
        <v>635293</v>
      </c>
      <c r="G7" s="19">
        <v>64897.38</v>
      </c>
      <c r="H7" s="26" t="s">
        <v>54</v>
      </c>
      <c r="I7" s="14" t="s">
        <v>80</v>
      </c>
      <c r="J7" s="17">
        <f t="shared" si="0"/>
        <v>45419</v>
      </c>
      <c r="K7" s="37">
        <v>45421</v>
      </c>
      <c r="L7" s="14" t="s">
        <v>81</v>
      </c>
      <c r="M7" s="16" t="s">
        <v>29</v>
      </c>
      <c r="N7" s="15" t="s">
        <v>82</v>
      </c>
      <c r="O7" s="15" t="s">
        <v>17</v>
      </c>
      <c r="Q7" s="15" t="s">
        <v>58</v>
      </c>
      <c r="R7" s="14">
        <f t="shared" si="5"/>
        <v>635293</v>
      </c>
      <c r="S7" s="16" t="s">
        <v>59</v>
      </c>
      <c r="T7" s="15" t="s">
        <v>60</v>
      </c>
      <c r="U7" s="15" t="str">
        <f t="shared" si="6"/>
        <v>088_21</v>
      </c>
      <c r="W7" s="12" t="str">
        <f t="shared" si="1"/>
        <v>mpmg_nota_fiscal_635293_2024_unid_4451_contrato_088_21</v>
      </c>
      <c r="Y7" s="12" t="s">
        <v>61</v>
      </c>
      <c r="Z7" s="12" t="s">
        <v>62</v>
      </c>
      <c r="AA7" s="12" t="str">
        <f t="shared" si="7"/>
        <v>mpmg_nota_fiscal_635293_2024_unid_4451_contrato_088_21</v>
      </c>
      <c r="AB7" s="12" t="s">
        <v>63</v>
      </c>
      <c r="AD7" s="38">
        <f t="shared" si="8"/>
        <v>635293</v>
      </c>
      <c r="AE7" s="12" t="str">
        <f t="shared" si="9"/>
        <v>https://transparencia.mpmg.mp.br/download/notas_fiscais/fepdc/2024/04/mpmg_nota_fiscal_635293_2024_unid_4451_contrato_088_21.pdf</v>
      </c>
    </row>
    <row r="8" spans="2:36" x14ac:dyDescent="0.2">
      <c r="B8" s="22" t="s">
        <v>83</v>
      </c>
      <c r="C8" s="21">
        <v>45399</v>
      </c>
      <c r="D8" s="15" t="s">
        <v>30</v>
      </c>
      <c r="E8" s="20" t="s">
        <v>31</v>
      </c>
      <c r="F8" s="14">
        <v>150</v>
      </c>
      <c r="G8" s="19">
        <v>3855.31</v>
      </c>
      <c r="H8" s="26" t="s">
        <v>84</v>
      </c>
      <c r="I8" s="14" t="s">
        <v>85</v>
      </c>
      <c r="J8" s="17">
        <f t="shared" si="0"/>
        <v>45425</v>
      </c>
      <c r="K8" s="37">
        <v>45427</v>
      </c>
      <c r="L8" s="14" t="s">
        <v>86</v>
      </c>
      <c r="M8" s="16" t="s">
        <v>32</v>
      </c>
      <c r="N8" s="15" t="s">
        <v>87</v>
      </c>
      <c r="O8" s="15" t="s">
        <v>17</v>
      </c>
      <c r="Q8" s="15" t="s">
        <v>58</v>
      </c>
      <c r="R8" s="14">
        <f t="shared" si="5"/>
        <v>150</v>
      </c>
      <c r="S8" s="16" t="s">
        <v>59</v>
      </c>
      <c r="T8" s="15" t="s">
        <v>60</v>
      </c>
      <c r="U8" s="15" t="str">
        <f t="shared" si="6"/>
        <v>006_23</v>
      </c>
      <c r="W8" s="12" t="str">
        <f t="shared" si="1"/>
        <v>mpmg_nota_fiscal_150_2024_unid_4451_contrato_006_23</v>
      </c>
      <c r="Y8" s="12" t="s">
        <v>61</v>
      </c>
      <c r="Z8" s="12" t="s">
        <v>62</v>
      </c>
      <c r="AA8" s="12" t="str">
        <f t="shared" si="7"/>
        <v>mpmg_nota_fiscal_150_2024_unid_4451_contrato_006_23</v>
      </c>
      <c r="AB8" s="12" t="s">
        <v>63</v>
      </c>
      <c r="AD8" s="38">
        <f t="shared" si="8"/>
        <v>150</v>
      </c>
      <c r="AE8" s="12" t="str">
        <f t="shared" si="9"/>
        <v>https://transparencia.mpmg.mp.br/download/notas_fiscais/fepdc/2024/04/mpmg_nota_fiscal_150_2024_unid_4451_contrato_006_23.pdf</v>
      </c>
    </row>
    <row r="9" spans="2:36" x14ac:dyDescent="0.2"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2:36" x14ac:dyDescent="0.2"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2:36" x14ac:dyDescent="0.2"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2:36" x14ac:dyDescent="0.2"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2:36" x14ac:dyDescent="0.2"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2:36" x14ac:dyDescent="0.2"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2:36" x14ac:dyDescent="0.2"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2:36" x14ac:dyDescent="0.2"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customFormat="1" x14ac:dyDescent="0.2"/>
    <row r="18" customFormat="1" x14ac:dyDescent="0.2"/>
    <row r="19" customFormat="1" x14ac:dyDescent="0.2"/>
    <row r="20" customFormat="1" x14ac:dyDescent="0.2"/>
    <row r="21" customFormat="1" x14ac:dyDescent="0.2"/>
    <row r="22" customFormat="1" x14ac:dyDescent="0.2"/>
    <row r="23" customFormat="1" x14ac:dyDescent="0.2"/>
    <row r="24" customFormat="1" x14ac:dyDescent="0.2"/>
    <row r="25" customFormat="1" x14ac:dyDescent="0.2"/>
    <row r="26" customFormat="1" x14ac:dyDescent="0.2"/>
    <row r="27" customFormat="1" x14ac:dyDescent="0.2"/>
    <row r="28" customFormat="1" x14ac:dyDescent="0.2"/>
    <row r="29" customFormat="1" x14ac:dyDescent="0.2"/>
    <row r="30" customFormat="1" x14ac:dyDescent="0.2"/>
    <row r="31" customFormat="1" x14ac:dyDescent="0.2"/>
    <row r="32" customFormat="1" x14ac:dyDescent="0.2"/>
    <row r="33" spans="17:36" x14ac:dyDescent="0.2"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7:36" x14ac:dyDescent="0.2"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7:36" x14ac:dyDescent="0.2"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7:36" x14ac:dyDescent="0.2"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7:36" x14ac:dyDescent="0.2"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44" spans="17:36" ht="15" x14ac:dyDescent="0.2">
      <c r="S44" s="1"/>
      <c r="T44" s="13"/>
    </row>
    <row r="45" spans="17:36" ht="15" x14ac:dyDescent="0.2">
      <c r="S45" s="1"/>
      <c r="T45" s="13"/>
    </row>
    <row r="46" spans="17:36" ht="15" x14ac:dyDescent="0.2">
      <c r="S46" s="1"/>
      <c r="T46" s="13"/>
    </row>
    <row r="47" spans="17:36" ht="15" x14ac:dyDescent="0.2">
      <c r="S47" s="1"/>
      <c r="T47" s="13"/>
    </row>
    <row r="48" spans="17:36" ht="15" x14ac:dyDescent="0.2">
      <c r="S48" s="1"/>
      <c r="T48" s="13"/>
    </row>
    <row r="49" spans="19:20" ht="15" x14ac:dyDescent="0.2">
      <c r="S49" s="1"/>
      <c r="T49" s="13"/>
    </row>
    <row r="50" spans="19:20" ht="15" x14ac:dyDescent="0.2">
      <c r="S50" s="1"/>
      <c r="T50" s="13"/>
    </row>
    <row r="51" spans="19:20" ht="15" x14ac:dyDescent="0.2">
      <c r="S51" s="1"/>
      <c r="T51" s="13"/>
    </row>
    <row r="52" spans="19:20" ht="15" x14ac:dyDescent="0.2">
      <c r="S52" s="1"/>
      <c r="T52" s="13"/>
    </row>
    <row r="53" spans="19:20" ht="15" x14ac:dyDescent="0.2">
      <c r="S53" s="1"/>
      <c r="T53" s="13"/>
    </row>
    <row r="54" spans="19:20" ht="15" x14ac:dyDescent="0.2">
      <c r="S54" s="1"/>
      <c r="T54" s="13"/>
    </row>
    <row r="55" spans="19:20" ht="15" x14ac:dyDescent="0.2">
      <c r="S55" s="1"/>
      <c r="T55" s="13"/>
    </row>
    <row r="56" spans="19:20" ht="15" x14ac:dyDescent="0.2">
      <c r="S56" s="1"/>
      <c r="T56" s="13"/>
    </row>
    <row r="57" spans="19:20" ht="15" x14ac:dyDescent="0.2">
      <c r="S57" s="1"/>
      <c r="T57" s="13"/>
    </row>
    <row r="58" spans="19:20" ht="15" x14ac:dyDescent="0.2">
      <c r="S58" s="1"/>
      <c r="T58" s="13"/>
    </row>
    <row r="59" spans="19:20" ht="15" x14ac:dyDescent="0.2">
      <c r="S59" s="1"/>
      <c r="T59" s="13"/>
    </row>
    <row r="60" spans="19:20" ht="15" x14ac:dyDescent="0.2">
      <c r="S60" s="1"/>
      <c r="T60" s="13"/>
    </row>
  </sheetData>
  <autoFilter ref="B2:X37" xr:uid="{00000000-0009-0000-0000-000001000000}"/>
  <conditionalFormatting sqref="F2">
    <cfRule type="duplicateValues" dxfId="4" priority="5"/>
  </conditionalFormatting>
  <conditionalFormatting sqref="D2">
    <cfRule type="duplicateValues" dxfId="3" priority="4"/>
  </conditionalFormatting>
  <conditionalFormatting sqref="B3:B5">
    <cfRule type="duplicateValues" dxfId="2" priority="6"/>
  </conditionalFormatting>
  <conditionalFormatting sqref="B6:B8">
    <cfRule type="duplicateValues" dxfId="1" priority="2"/>
  </conditionalFormatting>
  <conditionalFormatting sqref="B3:B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4" ma:contentTypeDescription="Crie um novo documento." ma:contentTypeScope="" ma:versionID="d8a6b0025e7aa3dee6cd34d84e684471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7818f5c13ffedfd976338898680f6f97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20F84-5EE3-44B8-AFD5-73E0F5968C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77CD3-EE1C-492F-BC98-DB355ACE09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E5B4FA-C3EE-49CE-A9FF-C34C1BCA4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FEPDC-Abril</vt:lpstr>
      <vt:lpstr>Abril</vt:lpstr>
      <vt:lpstr>'FEPDC-Abril'!Area_de_impressao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Marina Sima Pesso Goncalves</cp:lastModifiedBy>
  <cp:revision/>
  <dcterms:created xsi:type="dcterms:W3CDTF">2024-04-30T18:41:38Z</dcterms:created>
  <dcterms:modified xsi:type="dcterms:W3CDTF">2024-06-20T19:28:02Z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</Properties>
</file>