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Bens-Julho" sheetId="1" r:id="rId1"/>
    <sheet name="Planilha2" sheetId="4" state="hidden" r:id="rId2"/>
  </sheets>
  <definedNames>
    <definedName name="_xlnm._FilterDatabase" localSheetId="0" hidden="1">'Bens-Julho'!$A$3:$K$3</definedName>
    <definedName name="_xlnm._FilterDatabase" localSheetId="1" hidden="1">Planilha2!$B$3:$L$3</definedName>
    <definedName name="_xlnm.Print_Area" localSheetId="0">'Bens-Julho'!$A$1:$L$91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4" i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4" i="4"/>
</calcChain>
</file>

<file path=xl/sharedStrings.xml><?xml version="1.0" encoding="utf-8"?>
<sst xmlns="http://schemas.openxmlformats.org/spreadsheetml/2006/main" count="1370" uniqueCount="391">
  <si>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</si>
  <si>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</si>
  <si>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</si>
  <si>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</si>
  <si>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</si>
  <si>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</si>
  <si>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</si>
  <si>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</si>
  <si>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</si>
  <si>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</si>
  <si>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</si>
  <si>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</si>
  <si>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</si>
  <si>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</si>
  <si>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JULHO</t>
  </si>
  <si>
    <t>Nº SEI</t>
  </si>
  <si>
    <t>Empresa / Nome</t>
  </si>
  <si>
    <t>Nota Fiscal / RPA</t>
  </si>
  <si>
    <t>Prog. Pgto.</t>
  </si>
  <si>
    <t>CT / SIAD</t>
  </si>
  <si>
    <t>NF</t>
  </si>
  <si>
    <t>https://transparencia.mpmg.mp.br/download/</t>
  </si>
  <si>
    <t>.pdf</t>
  </si>
  <si>
    <t>Objeto</t>
  </si>
  <si>
    <t>19.16.2481.0084273/2023-73</t>
  </si>
  <si>
    <t>FRIOMINAS MAQUINAS REPRESENTACOES LTDA</t>
  </si>
  <si>
    <t>17.249.095/0001-84</t>
  </si>
  <si>
    <t>AQUISICAO CLIMATIZADORES DE AR</t>
  </si>
  <si>
    <t xml:space="preserve">132/22 </t>
  </si>
  <si>
    <t>19.16.3913.0085169/2023-88</t>
  </si>
  <si>
    <t>BRASIL PAPERS, INDUSTRIA, COMERCIO E DISTRIBUICAO DE PRODUTOS E EQUIPAMENTOS</t>
  </si>
  <si>
    <t>26.218.155/0001-92</t>
  </si>
  <si>
    <t>AQUISICAO DE UTENSILIOS PARA COPA, REFEITORIO E COZINHA</t>
  </si>
  <si>
    <t>PC 284/2022</t>
  </si>
  <si>
    <t>19.16.2481.0084772/2023-83</t>
  </si>
  <si>
    <t>UNICA AMBIENTES LTDA</t>
  </si>
  <si>
    <t>36.235.932/0001-60</t>
  </si>
  <si>
    <t xml:space="preserve"> AQUISICAO DE PAINEL DIVISORIO E PORTA DIVISÓRIA </t>
  </si>
  <si>
    <t xml:space="preserve">PC 385/22 </t>
  </si>
  <si>
    <t>19.16.2481.0087057/2023-80</t>
  </si>
  <si>
    <t>SUPREMA HIDROELETRICA LTDA - EPP</t>
  </si>
  <si>
    <t>42.981.902/0001-04</t>
  </si>
  <si>
    <t>AQUISICAO DE MATERIAIS DE REDE LOGICA</t>
  </si>
  <si>
    <t xml:space="preserve">PC 100/23 </t>
  </si>
  <si>
    <t>19.16.2481.0087074/2023-09</t>
  </si>
  <si>
    <t>19.16.2481.0086552/2023-38</t>
  </si>
  <si>
    <t>CRIATIVA SOLUCOES PARA CONSTRUCAO EIRELI</t>
  </si>
  <si>
    <t>19.994.997/0001-70</t>
  </si>
  <si>
    <t>AQUISICAO DE MATERIAIS DE PINTURA DIVERSOS</t>
  </si>
  <si>
    <t xml:space="preserve">PC 388/22 </t>
  </si>
  <si>
    <t>19.16.2481.0086507/2023-89</t>
  </si>
  <si>
    <t>19.16.2160.0085739/2023-32</t>
  </si>
  <si>
    <t>IOB INFORMACOES OBJETIVAS PUBLICACOES JURIDICAS LTDA</t>
  </si>
  <si>
    <t>43.217.850/0001-59</t>
  </si>
  <si>
    <t>AQUISICAO DE ASSINATURA DE REVISTAS IMPRESSAS</t>
  </si>
  <si>
    <t xml:space="preserve">041/19 </t>
  </si>
  <si>
    <t>19.16.2110.0088103/2023-04</t>
  </si>
  <si>
    <t>JUSTINO DAVINO PERES - EPP</t>
  </si>
  <si>
    <t xml:space="preserve">	
05.588.878/0001-03</t>
  </si>
  <si>
    <t>AQUISICAO DE PLACAS DE ACM</t>
  </si>
  <si>
    <t xml:space="preserve">098/21 </t>
  </si>
  <si>
    <t>19.16.3913.0087001/2023-94</t>
  </si>
  <si>
    <t>PAPYRUS MATERIAIS PARA ESCRITORIO LTDA -ME</t>
  </si>
  <si>
    <t>20.764.981/0001-50</t>
  </si>
  <si>
    <t>AQUISICAO DE MATERIAIS DE ESCRITORIO</t>
  </si>
  <si>
    <t xml:space="preserve">PC 333/22 </t>
  </si>
  <si>
    <t>19.16.3913.0087018/2023-23</t>
  </si>
  <si>
    <t>ESSENZA INDUSTRIA QUIMICA LTDA</t>
  </si>
  <si>
    <t>23.605.544/0001-82</t>
  </si>
  <si>
    <t>AQUISICAO DE MATERIAIS DE HIGIENE PESSOAL E DE FIXACAO DE COMPONENTES</t>
  </si>
  <si>
    <t xml:space="preserve">PC 146/23 </t>
  </si>
  <si>
    <t>19.16.2481.0083228/2023-61</t>
  </si>
  <si>
    <t>L3A DIVISORIAS E FORROS EIRELI - EPP</t>
  </si>
  <si>
    <t>10.867.329/0001-08</t>
  </si>
  <si>
    <t>AQUISICAO DE MATERIAIS DE PINTURA</t>
  </si>
  <si>
    <t>19.16.3907.0083546/2023-58</t>
  </si>
  <si>
    <t>MANUPA COMERCIO EXPORTACAO IMPORTACAO DE EQUIPAMENTOS E VEICULOS ADAPT_x000D_</t>
  </si>
  <si>
    <t>03.093.776/0011-63</t>
  </si>
  <si>
    <t>AQUISICAO DE VEICULO AUTOMOTOR</t>
  </si>
  <si>
    <t xml:space="preserve">071/23 </t>
  </si>
  <si>
    <t>19.16.3907.0083778/2023-02</t>
  </si>
  <si>
    <t>19.16.3907.0083797/2023-71</t>
  </si>
  <si>
    <t>19.16.2481.0083555/2023-59</t>
  </si>
  <si>
    <t>AQUISICAO DE PAINEL DE DIVISORIAS E PERFIS</t>
  </si>
  <si>
    <t xml:space="preserve">PC 377/22 </t>
  </si>
  <si>
    <t>19.16.2481.0089972/2023-42</t>
  </si>
  <si>
    <t>MAKER COMUNICACAO VISUAL LTDA</t>
  </si>
  <si>
    <t>05.650.294/0001-10</t>
  </si>
  <si>
    <t>AQUISICAO MATERIAIS PARA SINALIZAÇÃO VISUAL</t>
  </si>
  <si>
    <t xml:space="preserve">PC 379/22 </t>
  </si>
  <si>
    <t>19.16.2481.0087013/2023-07</t>
  </si>
  <si>
    <t>AQUISICAO DE PORTA DIVISORIA E PAINEL</t>
  </si>
  <si>
    <t>19.16.2481.0086737/2023-87</t>
  </si>
  <si>
    <t>FX COMERCIO E DISTRIBUIDORA EIRELI - EPP</t>
  </si>
  <si>
    <t>13.857.945/0001-76</t>
  </si>
  <si>
    <t>AQUISICAO DE MATERIAIS DE HIDRAULICA E PURIFICADORES</t>
  </si>
  <si>
    <t xml:space="preserve">PC 377/21 </t>
  </si>
  <si>
    <t>19.16.2481.0084053/2023-96</t>
  </si>
  <si>
    <t>19.16.2157.0082302/2023-47</t>
  </si>
  <si>
    <t>HELEN PAULA CAITANA DIAS LTDA</t>
  </si>
  <si>
    <t>27.448.432/0001-16</t>
  </si>
  <si>
    <t>AQUISICAO LIVROS IMPRESSOS</t>
  </si>
  <si>
    <t xml:space="preserve">024/23 </t>
  </si>
  <si>
    <t>19.16.2481.0087637/2023-37</t>
  </si>
  <si>
    <t>19.16.2481.0090901/2023-82</t>
  </si>
  <si>
    <t xml:space="preserve">AQUISICAO DE FERRAMENTAS MANUAIS E ACESSÓRIOS  </t>
  </si>
  <si>
    <t xml:space="preserve">PC 10/23 </t>
  </si>
  <si>
    <t>19.16.3913.0088344/2023-14</t>
  </si>
  <si>
    <t>BRASIL PAPERS, INDUSTRIA, COMERCIO E DISTRIBUICAO DE PRODUTOS E EQUIPA</t>
  </si>
  <si>
    <t>AQUISICAO DE IMPRESSOS .</t>
  </si>
  <si>
    <t xml:space="preserve">PC 027/23  </t>
  </si>
  <si>
    <t>19.16.3913.0088358/2023-24</t>
  </si>
  <si>
    <t>PAPELARIA OURO EIRELI</t>
  </si>
  <si>
    <t>07.266.248/0001-48</t>
  </si>
  <si>
    <t>AQUISICAO DE MATERIAIS DIVERSOS DE ESCRITÓRIO</t>
  </si>
  <si>
    <t xml:space="preserve">PC 272/22 </t>
  </si>
  <si>
    <t>19.16.3913.0088361/2023-40</t>
  </si>
  <si>
    <t xml:space="preserve">PC 111/23 </t>
  </si>
  <si>
    <t>19.16.2481.0089980/2023-20</t>
  </si>
  <si>
    <t>FACILITA COMERCIO LTDA</t>
  </si>
  <si>
    <t>40.217.448/0001-86</t>
  </si>
  <si>
    <t>AQUISICAO DE MALETA PARA FERRAMENTAS</t>
  </si>
  <si>
    <t>PC 30/23</t>
  </si>
  <si>
    <t>19.16.2481.0088095/2023-87</t>
  </si>
  <si>
    <t>AQUISICAO DE CONDICIONADORES DE AR</t>
  </si>
  <si>
    <t xml:space="preserve">054/23 </t>
  </si>
  <si>
    <t>19.16.2481.0090563/2023-90</t>
  </si>
  <si>
    <t>19.16.3913.0087310/2023-93</t>
  </si>
  <si>
    <t>TECNO 2000 INDUSTRIA E COMERCIO LTDA</t>
  </si>
  <si>
    <t>21.306.287/0001-52</t>
  </si>
  <si>
    <t>AQUISICAO DE MOBILIARIOS DIVERSOS</t>
  </si>
  <si>
    <t xml:space="preserve">181/21 </t>
  </si>
  <si>
    <t>19.16.3914.0092139/2023-63</t>
  </si>
  <si>
    <t>GASMAX DISTRIBUICAO COMERCIO E SERVICOS LTDA</t>
  </si>
  <si>
    <t>71.398.697/0001-49</t>
  </si>
  <si>
    <t>AQUISICAO BOTIJAO DE GAS</t>
  </si>
  <si>
    <t xml:space="preserve">212/18 </t>
  </si>
  <si>
    <t>19.16.3907.0092672/2023-36</t>
  </si>
  <si>
    <t>VIBRA ENERGIA S.A</t>
  </si>
  <si>
    <t>3.274.233/0025-71</t>
  </si>
  <si>
    <t>AQUISICAO DE COMBUSTÍVEL</t>
  </si>
  <si>
    <t xml:space="preserve">165/22 </t>
  </si>
  <si>
    <t>19.16.2157.0092805/2023-94</t>
  </si>
  <si>
    <t>19.16.1932.0093907/2023-02</t>
  </si>
  <si>
    <t>DEPOSITO DE AGUA E TRANSPORTES RD LTDA</t>
  </si>
  <si>
    <t>01.176.554/0001-07</t>
  </si>
  <si>
    <t>FORNECIMENTO AGUA MINERAL</t>
  </si>
  <si>
    <t xml:space="preserve">055/21 </t>
  </si>
  <si>
    <t>19.16.2481.0093268/2023-96</t>
  </si>
  <si>
    <t>UNIVERSO ELETRICO LTDA</t>
  </si>
  <si>
    <t>02.697.297/0001-11</t>
  </si>
  <si>
    <t>AQUISICAO DE CABOS ELETRICOS</t>
  </si>
  <si>
    <t xml:space="preserve">PC 42/23 </t>
  </si>
  <si>
    <t>19.16.2481.0086466/2023-32</t>
  </si>
  <si>
    <t>GAMA LUZ COMERCIO DE MATERIAIS ELETRICOS LTDA - EPP</t>
  </si>
  <si>
    <t>10.174.094/0001-79</t>
  </si>
  <si>
    <t>AQUISICAO DE MATERIAIS ELETRICOS</t>
  </si>
  <si>
    <t>PC 064/2023</t>
  </si>
  <si>
    <t>19.16.3907.0092756/2023-96</t>
  </si>
  <si>
    <t>19.16.2481.0093227/2023-39</t>
  </si>
  <si>
    <t>19.16.3891.0071540/2023-92</t>
  </si>
  <si>
    <t>FORTE SEGURANCA ELETRONICA LTDA -EPP</t>
  </si>
  <si>
    <t>05.376.395/0001-45</t>
  </si>
  <si>
    <t>FORNECIMENTO EQUIPAMENTOS CENTRAIS DE ALARME</t>
  </si>
  <si>
    <t xml:space="preserve">192/20 </t>
  </si>
  <si>
    <t>19.16.3913.0092440/2023-02</t>
  </si>
  <si>
    <t>BELCLIPS DISTRIBUIDORA LTDA - EPP</t>
  </si>
  <si>
    <t>25.897.729/0001-33</t>
  </si>
  <si>
    <t>UTENSÍLIOS PARA COPA, REFEITÓRIO E COZINHA</t>
  </si>
  <si>
    <t>PC 131/23</t>
  </si>
  <si>
    <t>19.16.2481.0094387/2023-50</t>
  </si>
  <si>
    <t>MARCELO LUIZ CLEMENTE BRANDAO -ME</t>
  </si>
  <si>
    <t xml:space="preserve">	
07.820.223/0001-44</t>
  </si>
  <si>
    <t xml:space="preserve"> AQUISIÇÃO DE FERRAMENTAS MANUAIS E ACESSÓRIOS PARA USO DOS PROFISSIO NAIS ESPECIALIZADOS DA DIVISÃO DE MANUTENÇÃO PREDIAL.</t>
  </si>
  <si>
    <t>PC 10/2023</t>
  </si>
  <si>
    <t>19.16.2481.0094534/2023-58</t>
  </si>
  <si>
    <t>MERCEARIA INDIANOPOLIS LTDA</t>
  </si>
  <si>
    <t>17.263.096/0001-83</t>
  </si>
  <si>
    <t>AQUISICAO ESCADA DOBRAVEL</t>
  </si>
  <si>
    <t>19.16.3913.0076750/2023-33</t>
  </si>
  <si>
    <t>19.16.2481.0093729/2023-65</t>
  </si>
  <si>
    <t>AQUISIÇÃO DE PAINEL DIVISÓRIO E PORTA DIVISORIA</t>
  </si>
  <si>
    <t>19.16.2481.0093838/2023-32</t>
  </si>
  <si>
    <t>19.16.2481.0094283/2023-45</t>
  </si>
  <si>
    <t>AQUISIÇÃO DE FITA LED</t>
  </si>
  <si>
    <t>19.16.2481.0093822/2023-76</t>
  </si>
  <si>
    <t>19.16.2481.0094026/2023-97</t>
  </si>
  <si>
    <t>19.16.2481.0094009/2023-71</t>
  </si>
  <si>
    <t>19.16.2481.0094002/2023-66</t>
  </si>
  <si>
    <t>19.16.2481.0094035/2023-48</t>
  </si>
  <si>
    <t>AQUISICAO DE MESA AUXILIAR ESTACAO DE TRABALHO</t>
  </si>
  <si>
    <t>19.16.3913.0095588/2023-75</t>
  </si>
  <si>
    <t>538/2023</t>
  </si>
  <si>
    <t>19.16.2481.0093795/2023-29</t>
  </si>
  <si>
    <t>19.16.3913.0073356/2023-06</t>
  </si>
  <si>
    <t>19.16.3913.0073338/2023-07</t>
  </si>
  <si>
    <t>19.16.2481.0095911/2023-30</t>
  </si>
  <si>
    <t>19.16.2481.0096805/2023-45</t>
  </si>
  <si>
    <t>19.16.2481.0093833/2023-70</t>
  </si>
  <si>
    <t>19.16.2481.0096750/2023-75</t>
  </si>
  <si>
    <t>19.16.2481.0086429/2023-61</t>
  </si>
  <si>
    <t>AQUISICAO DE CANALETAS E ACESSORIOS PVC</t>
  </si>
  <si>
    <t xml:space="preserve">PC 044/23 </t>
  </si>
  <si>
    <t>19.16.3907.0100668/2023-66</t>
  </si>
  <si>
    <t>34.274.233/0025-71</t>
  </si>
  <si>
    <t>19.16.3913.0099721/2023-34</t>
  </si>
  <si>
    <t>AQUISICAO DE SACO DE FIBRA SINTETICA</t>
  </si>
  <si>
    <t xml:space="preserve">PC 123/23 </t>
  </si>
  <si>
    <t>19.16.2481.0099999/2023-40</t>
  </si>
  <si>
    <t>19.16.2481.0100024/2023-44</t>
  </si>
  <si>
    <t>19.16.2481.0098619/2023-52</t>
  </si>
  <si>
    <t>05.588.878/0001-03</t>
  </si>
  <si>
    <t>AQUISICAO DE PLACA DE IDENTIFICACAO</t>
  </si>
  <si>
    <t xml:space="preserve">PC 184/22 </t>
  </si>
  <si>
    <t>19.16.2481.0098616/2023-36</t>
  </si>
  <si>
    <t>mpmg_nota_fiscal_210768-2023_unid_1091_contrato_132-22</t>
  </si>
  <si>
    <t>mpmg_nota_fiscal_210767-2023_unid_1091_contrato_132-22</t>
  </si>
  <si>
    <t>mpmg_nota_fiscal_946-2023_unid_1091_contrato_PC284-22</t>
  </si>
  <si>
    <t>mpmg_nota_fiscal_21-2023_unid_1091_contrato_PC385-22</t>
  </si>
  <si>
    <t>mpmg_nota_fiscal_1938-2023_unid_1091_contrato_PC100-23</t>
  </si>
  <si>
    <t>mpmg_nota_fiscal_1939-2023_unid_1091_contrato_PC100-23</t>
  </si>
  <si>
    <t>mpmg_nota_fiscal_605-2023_unid_1091_contrato_PC388-22</t>
  </si>
  <si>
    <t>mpmg_nota_fiscal_604-2023_unid_1091_contrato_PC388-22</t>
  </si>
  <si>
    <t>mpmg_nota_fiscal_240614-2023_unid_1091_contrato_041-19</t>
  </si>
  <si>
    <t>mpmg_nota_fiscal_1873-2023_unid_1091_contrato_098-21</t>
  </si>
  <si>
    <t>mpmg_nota_fiscal_1701-2023_unid_1091_contrato_PC333-22</t>
  </si>
  <si>
    <t>mpmg_nota_fiscal_13973-2023_unid_1091_contrato_PC146-23</t>
  </si>
  <si>
    <t>mpmg_nota_fiscal_1613-2023_unid_1091_contrato_PC388-22</t>
  </si>
  <si>
    <t>mpmg_nota_fiscal_208-2023_unid_1091_contrato_071-23</t>
  </si>
  <si>
    <t>mpmg_nota_fiscal_207-2023_unid_1091_contrato_071-23</t>
  </si>
  <si>
    <t>mpmg_nota_fiscal_206-2023_unid_1091_contrato_071-23</t>
  </si>
  <si>
    <t>mpmg_nota_fiscal_1614-2023_unid_1091_contrato_PC377-22</t>
  </si>
  <si>
    <t>mpmg_nota_fiscal_851-2023_unid_1091_contrato_PC379-22</t>
  </si>
  <si>
    <t>mpmg_nota_fiscal_1615-2023_unid_1091_contrato_PC377-22</t>
  </si>
  <si>
    <t>mpmg_nota_fiscal_8059-2023_unid_1091_contrato_PC377-21</t>
  </si>
  <si>
    <t>mpmg_nota_fiscal_8058-2023_unid_1091_contrato_PC377-21</t>
  </si>
  <si>
    <t>mpmg_nota_fiscal_10129-2023_unid_1091_contrato_024-23</t>
  </si>
  <si>
    <t>mpmg_nota_fiscal_845-2023_unid_1091_contrato_PC379-22</t>
  </si>
  <si>
    <t>mpmg_nota_fiscal_1955-2023_unid_1091_contrato_PC10-23</t>
  </si>
  <si>
    <t>mpmg_nota_fiscal_973-2023_unid_1091_contrato_PC027-23</t>
  </si>
  <si>
    <t>mpmg_nota_fiscal_10750-2023_unid_1091_contrato_PC272-22</t>
  </si>
  <si>
    <t>mpmg_nota_fiscal_10751-2023_unid_1091_contrato_PC111-23</t>
  </si>
  <si>
    <t>mpmg_nota_fiscal_131-2023_unid_1091_contrato_PC30-23</t>
  </si>
  <si>
    <t>mpmg_nota_fiscal_211299-2023_unid_1091_contrato_054-23</t>
  </si>
  <si>
    <t>mpmg_nota_fiscal_212034-2023_unid_1091_contrato_054-23</t>
  </si>
  <si>
    <t>mpmg_nota_fiscal_211700-2023_unid_1091_contrato_132-22</t>
  </si>
  <si>
    <t>mpmg_nota_fiscal_212237-2023_unid_1091_contrato_132-22</t>
  </si>
  <si>
    <t>mpmg_nota_fiscal_26230-2023_unid_1091_contrato_181-21</t>
  </si>
  <si>
    <t>mpmg_nota_fiscal_26231-2023_unid_1091_contrato_181-21</t>
  </si>
  <si>
    <t>mpmg_nota_fiscal_26233-2023_unid_1091_contrato_181-21</t>
  </si>
  <si>
    <t>mpmg_nota_fiscal_26234-2023_unid_1091_contrato_181-21</t>
  </si>
  <si>
    <t>mpmg_nota_fiscal_6014-2023_unid_1091_contrato_212-18</t>
  </si>
  <si>
    <t>mpmg_nota_fiscal_4081502-2023_unid_1091_contrato_165-22</t>
  </si>
  <si>
    <t>mpmg_nota_fiscal_4081535-2023_unid_1091_contrato_165-22</t>
  </si>
  <si>
    <t>mpmg_nota_fiscal_4081537-2023_unid_1091_contrato_165-22</t>
  </si>
  <si>
    <t>mpmg_nota_fiscal_275755-2023_unid_1091_contrato_165-22</t>
  </si>
  <si>
    <t>mpmg_nota_fiscal_10174-2023_unid_1091_contrato_024-23</t>
  </si>
  <si>
    <t>mpmg_nota_fiscal_15446-2023_unid_1091_contrato_055-21</t>
  </si>
  <si>
    <t>mpmg_nota_fiscal_582007-2023_unid_1091_contrato_PC42-23</t>
  </si>
  <si>
    <t>mpmg_nota_fiscal_2657-2023_unid_1091_contrato_PC064-2023</t>
  </si>
  <si>
    <t>mpmg_nota_fiscal_4082376-2023_unid_1091_contrato_165-22</t>
  </si>
  <si>
    <t>mpmg_nota_fiscal_4082344-2023_unid_1091_contrato_165-22</t>
  </si>
  <si>
    <t>mpmg_nota_fiscal_1621-2023_unid_1091_contrato_PC377-22</t>
  </si>
  <si>
    <t>mpmg_nota_fiscal_1416-2023_unid_1091_contrato_192-20</t>
  </si>
  <si>
    <t>mpmg_nota_fiscal_1417-2023_unid_1091_contrato_192-20</t>
  </si>
  <si>
    <t>mpmg_nota_fiscal_1418-2023_unid_1091_contrato_192-20</t>
  </si>
  <si>
    <t>mpmg_nota_fiscal_1424-2023_unid_1091_contrato_192-20</t>
  </si>
  <si>
    <t>mpmg_nota_fiscal_1425-2023_unid_1091_contrato_192-20</t>
  </si>
  <si>
    <t>mpmg_nota_fiscal_1427-2023_unid_1091_contrato_192-20</t>
  </si>
  <si>
    <t>mpmg_nota_fiscal_20930-2023_unid_1091_contrato_PC131-23</t>
  </si>
  <si>
    <t>mpmg_nota_fiscal_4088-2023_unid_1091_contrato_PC10-2023</t>
  </si>
  <si>
    <t>mpmg_nota_fiscal_12443-2023_unid_1091_contrato_PC10-2023</t>
  </si>
  <si>
    <t>mpmg_nota_fiscal_10725-2023_unid_1091_contrato_PC111-23</t>
  </si>
  <si>
    <t>mpmg_nota_fiscal_22-2023_unid_1091_contrato_PC385-22</t>
  </si>
  <si>
    <t>mpmg_nota_fiscal_25-2023_unid_1091_contrato_PC385-22</t>
  </si>
  <si>
    <t>mpmg_nota_fiscal_30-2023_unid_1091_contrato_PC385-22</t>
  </si>
  <si>
    <t>mpmg_nota_fiscal_24-2023_unid_1091_contrato_PC385-22</t>
  </si>
  <si>
    <t>mpmg_nota_fiscal_28-2023_unid_1091_contrato_PC385-22</t>
  </si>
  <si>
    <t>mpmg_nota_fiscal_27-2023_unid_1091_contrato_PC385-22</t>
  </si>
  <si>
    <t>mpmg_nota_fiscal_26-2023_unid_1091_contrato_PC385-22</t>
  </si>
  <si>
    <t>mpmg_nota_fiscal_29-2023_unid_1091_contrato_PC385-22</t>
  </si>
  <si>
    <t>mpmg_nota_fiscal_538-2023_unid_1091_contrato_181-21</t>
  </si>
  <si>
    <t>mpmg_nota_fiscal_23-2023_unid_1091_contrato_PC385-22</t>
  </si>
  <si>
    <t>mpmg_nota_fiscal_25730-2023_unid_1091_contrato_181-21</t>
  </si>
  <si>
    <t>mpmg_nota_fiscal_25734-2023_unid_1091_contrato_181-21</t>
  </si>
  <si>
    <t>mpmg_nota_fiscal_1987-2023_unid_1091_contrato_PC100-23</t>
  </si>
  <si>
    <t>mpmg_nota_fiscal_1624-2023_unid_1091_contrato_PC377-22</t>
  </si>
  <si>
    <t>mpmg_nota_fiscal_212508-2023_unid_1091_contrato_054-23</t>
  </si>
  <si>
    <t>mpmg_nota_fiscal_212688-2023_unid_1091_contrato_054-23</t>
  </si>
  <si>
    <t>mpmg_nota_fiscal_1623-2023_unid_1091_contrato_PC377-22</t>
  </si>
  <si>
    <t>mpmg_nota_fiscal_2656-2023_unid_1091_contrato_PC044-23</t>
  </si>
  <si>
    <t>mpmg_nota_fiscal_4083891-2023_unid_1091_contrato_165-22</t>
  </si>
  <si>
    <t>mpmg_nota_fiscal_12439-2023_unid_1091_contrato_PC123-23</t>
  </si>
  <si>
    <t>mpmg_nota_fiscal_212961-2023_unid_1091_contrato_132-22</t>
  </si>
  <si>
    <t>mpmg_nota_fiscal_213473-2023_unid_1091_contrato_132-22</t>
  </si>
  <si>
    <t>mpmg_nota_fiscal_213464-2023_unid_1091_contrato_054-23</t>
  </si>
  <si>
    <t>mpmg_nota_fiscal_212959-2023_unid_1091_contrato_054-23</t>
  </si>
  <si>
    <t>mpmg_nota_fiscal_1901-2023_unid_1091_contrato_PC184-22</t>
  </si>
  <si>
    <t>mpmg_nota_fiscal_1900-2023_unid_1091_contrato_PC184-22</t>
  </si>
  <si>
    <t>nome</t>
  </si>
  <si>
    <t>notas_fiscais/fornecimento_de_bens/2023/07/</t>
  </si>
  <si>
    <t>05.588.878/0001-38</t>
  </si>
  <si>
    <t>07.820.223/0001-44</t>
  </si>
  <si>
    <t xml:space="preserve"> AQUISICAO DE FERRAMENTAS MANUAIS E ACESSÓRIOS PARA USO DOS PROFISSIO NAIS ESPECIALIZADOS DA DIVISÃO DE MANUTENÇÃO PREDIAL.</t>
  </si>
  <si>
    <t>AQUISICAO DE PAINEL DIVISÓRIO E PORTA DIVISORIA</t>
  </si>
  <si>
    <t>AQUISICAO DE FITA LED</t>
  </si>
  <si>
    <t>https://transparencia.mpmg.mp.br/download/notas_fiscais/fornecimento_de_bens/2023/07/mpmg_nota_fiscal_210768-2023_unid_1091_contrato_132-22.pdf</t>
  </si>
  <si>
    <t>https://transparencia.mpmg.mp.br/download/notas_fiscais/fornecimento_de_bens/2023/07/mpmg_nota_fiscal_210767-2023_unid_1091_contrato_132-22.pdf</t>
  </si>
  <si>
    <t>https://transparencia.mpmg.mp.br/download/notas_fiscais/fornecimento_de_bens/2023/07/mpmg_nota_fiscal_21-2023_unid_1091_contrato_PC385-22.pdf</t>
  </si>
  <si>
    <t>https://transparencia.mpmg.mp.br/download/notas_fiscais/fornecimento_de_bens/2023/07/mpmg_nota_fiscal_240614-2023_unid_1091_contrato_041-19.pdf</t>
  </si>
  <si>
    <t>https://transparencia.mpmg.mp.br/download/notas_fiscais/fornecimento_de_bens/2023/07/mpmg_nota_fiscal_1613-2023_unid_1091_contrato_PC388-22.pdf</t>
  </si>
  <si>
    <t>https://transparencia.mpmg.mp.br/download/notas_fiscais/fornecimento_de_bens/2023/07/mpmg_nota_fiscal_946-2023_unid_1091_contrato_PC284-22.pdf</t>
  </si>
  <si>
    <t>https://transparencia.mpmg.mp.br/download/notas_fiscais/fornecimento_de_bens/2023/07/mpmg_nota_fiscal_1938-2023_unid_1091_contrato_PC100-23.pdf</t>
  </si>
  <si>
    <t>https://transparencia.mpmg.mp.br/download/notas_fiscais/fornecimento_de_bens/2023/07/mpmg_nota_fiscal_1939-2023_unid_1091_contrato_PC100-23.pdf</t>
  </si>
  <si>
    <t>https://transparencia.mpmg.mp.br/download/notas_fiscais/fornecimento_de_bens/2023/07/mpmg_nota_fiscal_605-2023_unid_1091_contrato_PC388-22.pdf</t>
  </si>
  <si>
    <t>https://transparencia.mpmg.mp.br/download/notas_fiscais/fornecimento_de_bens/2023/07/mpmg_nota_fiscal_604-2023_unid_1091_contrato_PC388-22.pdf</t>
  </si>
  <si>
    <t>https://transparencia.mpmg.mp.br/download/notas_fiscais/fornecimento_de_bens/2023/07/mpmg_nota_fiscal_1873-2023_unid_1091_contrato_098-21.pdf</t>
  </si>
  <si>
    <t>https://transparencia.mpmg.mp.br/download/notas_fiscais/fornecimento_de_bens/2023/07/mpmg_nota_fiscal_1701-2023_unid_1091_contrato_PC333-22.pdf</t>
  </si>
  <si>
    <t>https://transparencia.mpmg.mp.br/download/notas_fiscais/fornecimento_de_bens/2023/07/mpmg_nota_fiscal_13973-2023_unid_1091_contrato_PC146-23.pdf</t>
  </si>
  <si>
    <t>https://transparencia.mpmg.mp.br/download/notas_fiscais/fornecimento_de_bens/2023/07/mpmg_nota_fiscal_845-2023_unid_1091_contrato_PC379-22.pdf</t>
  </si>
  <si>
    <t>https://transparencia.mpmg.mp.br/download/notas_fiscais/fornecimento_de_bens/2023/07/mpmg_nota_fiscal_208-2023_unid_1091_contrato_071-23.pdf</t>
  </si>
  <si>
    <t>https://transparencia.mpmg.mp.br/download/notas_fiscais/fornecimento_de_bens/2023/07/mpmg_nota_fiscal_207-2023_unid_1091_contrato_071-23.pdf</t>
  </si>
  <si>
    <t>https://transparencia.mpmg.mp.br/download/notas_fiscais/fornecimento_de_bens/2023/07/mpmg_nota_fiscal_206-2023_unid_1091_contrato_071-23.pdf</t>
  </si>
  <si>
    <t>https://transparencia.mpmg.mp.br/download/notas_fiscais/fornecimento_de_bens/2023/07/mpmg_nota_fiscal_1614-2023_unid_1091_contrato_PC377-22.pdf</t>
  </si>
  <si>
    <t>https://transparencia.mpmg.mp.br/download/notas_fiscais/fornecimento_de_bens/2023/07/mpmg_nota_fiscal_973-2023_unid_1091_contrato_PC027-23.pdf</t>
  </si>
  <si>
    <t>https://transparencia.mpmg.mp.br/download/notas_fiscais/fornecimento_de_bens/2023/07/mpmg_nota_fiscal_10750-2023_unid_1091_contrato_PC272-22.pdf</t>
  </si>
  <si>
    <t>https://transparencia.mpmg.mp.br/download/notas_fiscais/fornecimento_de_bens/2023/07/mpmg_nota_fiscal_10751-2023_unid_1091_contrato_PC111-23.pdf</t>
  </si>
  <si>
    <t>https://transparencia.mpmg.mp.br/download/notas_fiscais/fornecimento_de_bens/2023/07/mpmg_nota_fiscal_851-2023_unid_1091_contrato_PC379-22.pdf</t>
  </si>
  <si>
    <t>https://transparencia.mpmg.mp.br/download/notas_fiscais/fornecimento_de_bens/2023/07/mpmg_nota_fiscal_1615-2023_unid_1091_contrato_PC377-22.pdf</t>
  </si>
  <si>
    <t>https://transparencia.mpmg.mp.br/download/notas_fiscais/fornecimento_de_bens/2023/07/mpmg_nota_fiscal_8059-2023_unid_1091_contrato_PC377-21.pdf</t>
  </si>
  <si>
    <t>https://transparencia.mpmg.mp.br/download/notas_fiscais/fornecimento_de_bens/2023/07/mpmg_nota_fiscal_8058-2023_unid_1091_contrato_PC377-21.pdf</t>
  </si>
  <si>
    <t>https://transparencia.mpmg.mp.br/download/notas_fiscais/fornecimento_de_bens/2023/07/mpmg_nota_fiscal_131-2023_unid_1091_contrato_PC30-23.pdf</t>
  </si>
  <si>
    <t>https://transparencia.mpmg.mp.br/download/notas_fiscais/fornecimento_de_bens/2023/07/mpmg_nota_fiscal_10129-2023_unid_1091_contrato_024-23.pdf</t>
  </si>
  <si>
    <t>https://transparencia.mpmg.mp.br/download/notas_fiscais/fornecimento_de_bens/2023/07/mpmg_nota_fiscal_1955-2023_unid_1091_contrato_PC10-23.pdf</t>
  </si>
  <si>
    <t>https://transparencia.mpmg.mp.br/download/notas_fiscais/fornecimento_de_bens/2023/07/mpmg_nota_fiscal_211299-2023_unid_1091_contrato_054-23.pdf</t>
  </si>
  <si>
    <t>https://transparencia.mpmg.mp.br/download/notas_fiscais/fornecimento_de_bens/2023/07/mpmg_nota_fiscal_212034-2023_unid_1091_contrato_054-23.pdf</t>
  </si>
  <si>
    <t>https://transparencia.mpmg.mp.br/download/notas_fiscais/fornecimento_de_bens/2023/07/mpmg_nota_fiscal_211700-2023_unid_1091_contrato_132-22.pdf</t>
  </si>
  <si>
    <t>https://transparencia.mpmg.mp.br/download/notas_fiscais/fornecimento_de_bens/2023/07/mpmg_nota_fiscal_212237-2023_unid_1091_contrato_132-22.pdf</t>
  </si>
  <si>
    <t>https://transparencia.mpmg.mp.br/download/notas_fiscais/fornecimento_de_bens/2023/07/mpmg_nota_fiscal_1416-2023_unid_1091_contrato_192-20.pdf</t>
  </si>
  <si>
    <t>https://transparencia.mpmg.mp.br/download/notas_fiscais/fornecimento_de_bens/2023/07/mpmg_nota_fiscal_1417-2023_unid_1091_contrato_192-20.pdf</t>
  </si>
  <si>
    <t>https://transparencia.mpmg.mp.br/download/notas_fiscais/fornecimento_de_bens/2023/07/mpmg_nota_fiscal_1418-2023_unid_1091_contrato_192-20.pdf</t>
  </si>
  <si>
    <t>https://transparencia.mpmg.mp.br/download/notas_fiscais/fornecimento_de_bens/2023/07/mpmg_nota_fiscal_1424-2023_unid_1091_contrato_192-20.pdf</t>
  </si>
  <si>
    <t>https://transparencia.mpmg.mp.br/download/notas_fiscais/fornecimento_de_bens/2023/07/mpmg_nota_fiscal_1425-2023_unid_1091_contrato_192-20.pdf</t>
  </si>
  <si>
    <t>https://transparencia.mpmg.mp.br/download/notas_fiscais/fornecimento_de_bens/2023/07/mpmg_nota_fiscal_1427-2023_unid_1091_contrato_192-20.pdf</t>
  </si>
  <si>
    <t>https://transparencia.mpmg.mp.br/download/notas_fiscais/fornecimento_de_bens/2023/07/mpmg_nota_fiscal_26230-2023_unid_1091_contrato_181-21.pdf</t>
  </si>
  <si>
    <t>https://transparencia.mpmg.mp.br/download/notas_fiscais/fornecimento_de_bens/2023/07/mpmg_nota_fiscal_26231-2023_unid_1091_contrato_181-21.pdf</t>
  </si>
  <si>
    <t>https://transparencia.mpmg.mp.br/download/notas_fiscais/fornecimento_de_bens/2023/07/mpmg_nota_fiscal_26233-2023_unid_1091_contrato_181-21.pdf</t>
  </si>
  <si>
    <t>https://transparencia.mpmg.mp.br/download/notas_fiscais/fornecimento_de_bens/2023/07/mpmg_nota_fiscal_26234-2023_unid_1091_contrato_181-21.pdf</t>
  </si>
  <si>
    <t>https://transparencia.mpmg.mp.br/download/notas_fiscais/fornecimento_de_bens/2023/07/mpmg_nota_fiscal_6014-2023_unid_1091_contrato_212-18.pdf</t>
  </si>
  <si>
    <t>https://transparencia.mpmg.mp.br/download/notas_fiscais/fornecimento_de_bens/2023/07/mpmg_nota_fiscal_15446-2023_unid_1091_contrato_055-21.pdf</t>
  </si>
  <si>
    <t>https://transparencia.mpmg.mp.br/download/notas_fiscais/fornecimento_de_bens/2023/07/mpmg_nota_fiscal_20930-2023_unid_1091_contrato_PC131-23.pdf</t>
  </si>
  <si>
    <t>https://transparencia.mpmg.mp.br/download/notas_fiscais/fornecimento_de_bens/2023/07/mpmg_nota_fiscal_10174-2023_unid_1091_contrato_024-23.pdf</t>
  </si>
  <si>
    <t>https://transparencia.mpmg.mp.br/download/notas_fiscais/fornecimento_de_bens/2023/07/mpmg_nota_fiscal_582007-2023_unid_1091_contrato_PC42-23.pdf</t>
  </si>
  <si>
    <t>https://transparencia.mpmg.mp.br/download/notas_fiscais/fornecimento_de_bens/2023/07/mpmg_nota_fiscal_4088-2023_unid_1091_contrato_PC10-2023.pdf</t>
  </si>
  <si>
    <t>https://transparencia.mpmg.mp.br/download/notas_fiscais/fornecimento_de_bens/2023/07/mpmg_nota_fiscal_2657-2023_unid_1091_contrato_PC064-2023.pdf</t>
  </si>
  <si>
    <t>https://transparencia.mpmg.mp.br/download/notas_fiscais/fornecimento_de_bens/2023/07/mpmg_nota_fiscal_1621-2023_unid_1091_contrato_PC377-22.pdf</t>
  </si>
  <si>
    <t>https://transparencia.mpmg.mp.br/download/notas_fiscais/fornecimento_de_bens/2023/07/mpmg_nota_fiscal_12443-2023_unid_1091_contrato_PC10-2023.pdf</t>
  </si>
  <si>
    <t>https://transparencia.mpmg.mp.br/download/notas_fiscais/fornecimento_de_bens/2023/07/mpmg_nota_fiscal_25-2023_unid_1091_contrato_PC385-22.pdf</t>
  </si>
  <si>
    <t>https://transparencia.mpmg.mp.br/download/notas_fiscais/fornecimento_de_bens/2023/07/mpmg_nota_fiscal_30-2023_unid_1091_contrato_PC385-22.pdf</t>
  </si>
  <si>
    <t>https://transparencia.mpmg.mp.br/download/notas_fiscais/fornecimento_de_bens/2023/07/mpmg_nota_fiscal_24-2023_unid_1091_contrato_PC385-22.pdf</t>
  </si>
  <si>
    <t>https://transparencia.mpmg.mp.br/download/notas_fiscais/fornecimento_de_bens/2023/07/mpmg_nota_fiscal_28-2023_unid_1091_contrato_PC385-22.pdf</t>
  </si>
  <si>
    <t>https://transparencia.mpmg.mp.br/download/notas_fiscais/fornecimento_de_bens/2023/07/mpmg_nota_fiscal_27-2023_unid_1091_contrato_PC385-22.pdf</t>
  </si>
  <si>
    <t>https://transparencia.mpmg.mp.br/download/notas_fiscais/fornecimento_de_bens/2023/07/mpmg_nota_fiscal_26-2023_unid_1091_contrato_PC385-22.pdf</t>
  </si>
  <si>
    <t>https://transparencia.mpmg.mp.br/download/notas_fiscais/fornecimento_de_bens/2023/07/mpmg_nota_fiscal_29-2023_unid_1091_contrato_PC385-22.pdf</t>
  </si>
  <si>
    <t>https://transparencia.mpmg.mp.br/download/notas_fiscais/fornecimento_de_bens/2023/07/mpmg_nota_fiscal_23-2023_unid_1091_contrato_PC385-22.pdf</t>
  </si>
  <si>
    <t>https://transparencia.mpmg.mp.br/download/notas_fiscais/fornecimento_de_bens/2023/07/mpmg_nota_fiscal_22-2023_unid_1091_contrato_PC385-22.pdf</t>
  </si>
  <si>
    <t>https://transparencia.mpmg.mp.br/download/notas_fiscais/fornecimento_de_bens/2023/07/mpmg_nota_fiscal_25730-2023_unid_1091_contrato_181-21.pdf</t>
  </si>
  <si>
    <t>https://transparencia.mpmg.mp.br/download/notas_fiscais/fornecimento_de_bens/2023/07/mpmg_nota_fiscal_538-2023_unid_1091_contrato_181-21.pdf</t>
  </si>
  <si>
    <t>https://transparencia.mpmg.mp.br/download/notas_fiscais/fornecimento_de_bens/2023/07/mpmg_nota_fiscal_25734-2023_unid_1091_contrato_181-21.pdf</t>
  </si>
  <si>
    <t>https://transparencia.mpmg.mp.br/download/notas_fiscais/fornecimento_de_bens/2023/07/mpmg_nota_fiscal_1987-2023_unid_1091_contrato_PC100-23.pdf</t>
  </si>
  <si>
    <t>https://transparencia.mpmg.mp.br/download/notas_fiscais/fornecimento_de_bens/2023/07/mpmg_nota_fiscal_10725-2023_unid_1091_contrato_PC111-23.pdf</t>
  </si>
  <si>
    <t>https://transparencia.mpmg.mp.br/download/notas_fiscais/fornecimento_de_bens/2023/07/mpmg_nota_fiscal_1624-2023_unid_1091_contrato_PC377-22.pdf</t>
  </si>
  <si>
    <t>https://transparencia.mpmg.mp.br/download/notas_fiscais/fornecimento_de_bens/2023/07/mpmg_nota_fiscal_1623-2023_unid_1091_contrato_PC377-22.pdf</t>
  </si>
  <si>
    <t>https://transparencia.mpmg.mp.br/download/notas_fiscais/fornecimento_de_bens/2023/07/mpmg_nota_fiscal_4081502-2023_unid_1091_contrato_165-22.pdf</t>
  </si>
  <si>
    <t>https://transparencia.mpmg.mp.br/download/notas_fiscais/fornecimento_de_bens/2023/07/mpmg_nota_fiscal_4081535-2023_unid_1091_contrato_165-22.pdf</t>
  </si>
  <si>
    <t>https://transparencia.mpmg.mp.br/download/notas_fiscais/fornecimento_de_bens/2023/07/mpmg_nota_fiscal_4081537-2023_unid_1091_contrato_165-22.pdf</t>
  </si>
  <si>
    <t>https://transparencia.mpmg.mp.br/download/notas_fiscais/fornecimento_de_bens/2023/07/mpmg_nota_fiscal_275755-2023_unid_1091_contrato_165-22.pdf</t>
  </si>
  <si>
    <t>https://transparencia.mpmg.mp.br/download/notas_fiscais/fornecimento_de_bens/2023/07/mpmg_nota_fiscal_212508-2023_unid_1091_contrato_054-23.pdf</t>
  </si>
  <si>
    <t>https://transparencia.mpmg.mp.br/download/notas_fiscais/fornecimento_de_bens/2023/07/mpmg_nota_fiscal_212688-2023_unid_1091_contrato_054-23.pdf</t>
  </si>
  <si>
    <t>https://transparencia.mpmg.mp.br/download/notas_fiscais/fornecimento_de_bens/2023/07/mpmg_nota_fiscal_2656-2023_unid_1091_contrato_PC044-23.pdf</t>
  </si>
  <si>
    <t>https://transparencia.mpmg.mp.br/download/notas_fiscais/fornecimento_de_bens/2023/07/mpmg_nota_fiscal_4083891-2023_unid_1091_contrato_165-22.pdf</t>
  </si>
  <si>
    <t>https://transparencia.mpmg.mp.br/download/notas_fiscais/fornecimento_de_bens/2023/07/mpmg_nota_fiscal_4082376-2023_unid_1091_contrato_165-22.pdf</t>
  </si>
  <si>
    <t>https://transparencia.mpmg.mp.br/download/notas_fiscais/fornecimento_de_bens/2023/07/mpmg_nota_fiscal_4082344-2023_unid_1091_contrato_165-22.pdf</t>
  </si>
  <si>
    <t>https://transparencia.mpmg.mp.br/download/notas_fiscais/fornecimento_de_bens/2023/07/mpmg_nota_fiscal_12439-2023_unid_1091_contrato_PC123-23.pdf</t>
  </si>
  <si>
    <t>https://transparencia.mpmg.mp.br/download/notas_fiscais/fornecimento_de_bens/2023/07/mpmg_nota_fiscal_212961-2023_unid_1091_contrato_132-22.pdf</t>
  </si>
  <si>
    <t>https://transparencia.mpmg.mp.br/download/notas_fiscais/fornecimento_de_bens/2023/07/mpmg_nota_fiscal_213473-2023_unid_1091_contrato_132-22.pdf</t>
  </si>
  <si>
    <t>https://transparencia.mpmg.mp.br/download/notas_fiscais/fornecimento_de_bens/2023/07/mpmg_nota_fiscal_213464-2023_unid_1091_contrato_054-23.pdf</t>
  </si>
  <si>
    <t>https://transparencia.mpmg.mp.br/download/notas_fiscais/fornecimento_de_bens/2023/07/mpmg_nota_fiscal_212959-2023_unid_1091_contrato_054-23.pdf</t>
  </si>
  <si>
    <t>https://transparencia.mpmg.mp.br/download/notas_fiscais/fornecimento_de_bens/2023/07/mpmg_nota_fiscal_1901-2023_unid_1091_contrato_PC184-22.pdf</t>
  </si>
  <si>
    <t>https://transparencia.mpmg.mp.br/download/notas_fiscais/fornecimento_de_bens/2023/07/mpmg_nota_fiscal_1900-2023_unid_1091_contrato_PC184-22.pdf</t>
  </si>
  <si>
    <t>Ordem Cronológica de Pagamentos de Fornecimento de Bens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</si>
</sst>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1"/>
      <color theme="1"/>
      <name val="Arial"/>
      <family val="2"/>
    </font>
    <font>
      <sz val="12"/>
      <color rgb="FF212529"/>
      <name val="Segoe UI"/>
      <family val="2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8" fillId="0" borderId="0" xfId="0" applyFont="1"/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0" fontId="0" fillId="4" borderId="7" xfId="0" applyFill="1" applyBorder="1"/>
    <xf numFmtId="0" fontId="9" fillId="0" borderId="0" xfId="0" applyFont="1"/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3">
    <cellStyle name="Hiperlink" xfId="2" builtinId="8"/>
    <cellStyle name="Hyperlink" xfId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0"/>
  <sheetViews>
    <sheetView showGridLines="0" tabSelected="1" workbookViewId="0">
      <selection sqref="A1:L91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66.140625" style="1" bestFit="1" customWidth="1"/>
    <col min="5" max="5" width="18.85546875" style="1" customWidth="1"/>
    <col min="6" max="6" width="105.42578125" style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15" customHeight="1" x14ac:dyDescent="0.25">
      <c r="B1" s="14" t="s">
        <v>390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15.75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ht="30.75" customHeight="1" x14ac:dyDescent="0.25">
      <c r="B3" s="2" t="s">
        <v>0</v>
      </c>
      <c r="C3" s="2" t="s">
        <v>1</v>
      </c>
      <c r="D3" s="2" t="s">
        <v>2</v>
      </c>
      <c r="E3" s="21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1" t="s">
        <v>9</v>
      </c>
    </row>
    <row r="4" spans="2:11" ht="25.5" customHeight="1" x14ac:dyDescent="0.25">
      <c r="B4" s="3" t="s">
        <v>14</v>
      </c>
      <c r="C4" s="4">
        <v>1</v>
      </c>
      <c r="D4" s="20" t="s">
        <v>25</v>
      </c>
      <c r="E4" s="22" t="s">
        <v>26</v>
      </c>
      <c r="F4" s="20" t="s">
        <v>27</v>
      </c>
      <c r="G4" s="25">
        <f>HYPERLINK(Planilha2!R4,Planilha2!K4)</f>
        <v>210768</v>
      </c>
      <c r="H4" s="5">
        <f>WORKDAY(I4,-2)</f>
        <v>45119</v>
      </c>
      <c r="I4" s="23">
        <v>45121</v>
      </c>
      <c r="J4" s="20" t="s">
        <v>10</v>
      </c>
      <c r="K4" s="24">
        <v>3216.04</v>
      </c>
    </row>
    <row r="5" spans="2:11" ht="25.5" customHeight="1" x14ac:dyDescent="0.25">
      <c r="B5" s="3" t="s">
        <v>14</v>
      </c>
      <c r="C5" s="4">
        <v>2</v>
      </c>
      <c r="D5" s="20" t="s">
        <v>25</v>
      </c>
      <c r="E5" s="22" t="s">
        <v>26</v>
      </c>
      <c r="F5" s="20" t="s">
        <v>27</v>
      </c>
      <c r="G5" s="25">
        <f>HYPERLINK(Planilha2!R5,Planilha2!K5)</f>
        <v>210767</v>
      </c>
      <c r="H5" s="5">
        <f t="shared" ref="H5:H68" si="0">WORKDAY(I5,-2)</f>
        <v>45119</v>
      </c>
      <c r="I5" s="23">
        <v>45121</v>
      </c>
      <c r="J5" s="20" t="s">
        <v>10</v>
      </c>
      <c r="K5" s="24">
        <v>3649.82</v>
      </c>
    </row>
    <row r="6" spans="2:11" ht="25.5" customHeight="1" x14ac:dyDescent="0.25">
      <c r="B6" s="3" t="s">
        <v>14</v>
      </c>
      <c r="C6" s="4">
        <v>3</v>
      </c>
      <c r="D6" s="20" t="s">
        <v>35</v>
      </c>
      <c r="E6" s="22" t="s">
        <v>36</v>
      </c>
      <c r="F6" s="20" t="s">
        <v>37</v>
      </c>
      <c r="G6" s="25">
        <f>HYPERLINK(Planilha2!R6,Planilha2!K6)</f>
        <v>21</v>
      </c>
      <c r="H6" s="5">
        <f t="shared" si="0"/>
        <v>45119</v>
      </c>
      <c r="I6" s="23">
        <v>45121</v>
      </c>
      <c r="J6" s="20" t="s">
        <v>10</v>
      </c>
      <c r="K6" s="24">
        <v>1800</v>
      </c>
    </row>
    <row r="7" spans="2:11" ht="25.5" customHeight="1" x14ac:dyDescent="0.25">
      <c r="B7" s="3" t="s">
        <v>14</v>
      </c>
      <c r="C7" s="4">
        <v>4</v>
      </c>
      <c r="D7" s="20" t="s">
        <v>52</v>
      </c>
      <c r="E7" s="22" t="s">
        <v>53</v>
      </c>
      <c r="F7" s="20" t="s">
        <v>54</v>
      </c>
      <c r="G7" s="25">
        <f>HYPERLINK(Planilha2!R7,Planilha2!K7)</f>
        <v>240614</v>
      </c>
      <c r="H7" s="5">
        <f t="shared" si="0"/>
        <v>45119</v>
      </c>
      <c r="I7" s="23">
        <v>45121</v>
      </c>
      <c r="J7" s="20" t="s">
        <v>10</v>
      </c>
      <c r="K7" s="24">
        <v>7904.31</v>
      </c>
    </row>
    <row r="8" spans="2:11" ht="25.5" customHeight="1" x14ac:dyDescent="0.25">
      <c r="B8" s="3" t="s">
        <v>14</v>
      </c>
      <c r="C8" s="4">
        <v>5</v>
      </c>
      <c r="D8" s="20" t="s">
        <v>72</v>
      </c>
      <c r="E8" s="22" t="s">
        <v>73</v>
      </c>
      <c r="F8" s="20" t="s">
        <v>74</v>
      </c>
      <c r="G8" s="25">
        <f>HYPERLINK(Planilha2!R8,Planilha2!K8)</f>
        <v>1613</v>
      </c>
      <c r="H8" s="5">
        <f t="shared" si="0"/>
        <v>45119</v>
      </c>
      <c r="I8" s="23">
        <v>45121</v>
      </c>
      <c r="J8" s="20" t="s">
        <v>10</v>
      </c>
      <c r="K8" s="24">
        <v>4095</v>
      </c>
    </row>
    <row r="9" spans="2:11" ht="25.5" customHeight="1" x14ac:dyDescent="0.25">
      <c r="B9" s="3" t="s">
        <v>14</v>
      </c>
      <c r="C9" s="4">
        <v>6</v>
      </c>
      <c r="D9" s="20" t="s">
        <v>30</v>
      </c>
      <c r="E9" s="22" t="s">
        <v>31</v>
      </c>
      <c r="F9" s="20" t="s">
        <v>32</v>
      </c>
      <c r="G9" s="25">
        <f>HYPERLINK(Planilha2!R9,Planilha2!K9)</f>
        <v>946</v>
      </c>
      <c r="H9" s="5">
        <f t="shared" si="0"/>
        <v>45120</v>
      </c>
      <c r="I9" s="23">
        <v>45124</v>
      </c>
      <c r="J9" s="20" t="s">
        <v>10</v>
      </c>
      <c r="K9" s="24">
        <v>152.25</v>
      </c>
    </row>
    <row r="10" spans="2:11" ht="25.5" customHeight="1" x14ac:dyDescent="0.25">
      <c r="B10" s="3" t="s">
        <v>14</v>
      </c>
      <c r="C10" s="4">
        <v>7</v>
      </c>
      <c r="D10" s="20" t="s">
        <v>40</v>
      </c>
      <c r="E10" s="22" t="s">
        <v>41</v>
      </c>
      <c r="F10" s="20" t="s">
        <v>42</v>
      </c>
      <c r="G10" s="25">
        <f>HYPERLINK(Planilha2!R10,Planilha2!K10)</f>
        <v>1938</v>
      </c>
      <c r="H10" s="5">
        <f t="shared" si="0"/>
        <v>45121</v>
      </c>
      <c r="I10" s="23">
        <v>45125</v>
      </c>
      <c r="J10" s="20" t="s">
        <v>10</v>
      </c>
      <c r="K10" s="24">
        <v>9830</v>
      </c>
    </row>
    <row r="11" spans="2:11" ht="25.5" customHeight="1" x14ac:dyDescent="0.25">
      <c r="B11" s="3" t="s">
        <v>14</v>
      </c>
      <c r="C11" s="4">
        <v>8</v>
      </c>
      <c r="D11" s="20" t="s">
        <v>40</v>
      </c>
      <c r="E11" s="22" t="s">
        <v>41</v>
      </c>
      <c r="F11" s="20" t="s">
        <v>42</v>
      </c>
      <c r="G11" s="25">
        <f>HYPERLINK(Planilha2!R11,Planilha2!K11)</f>
        <v>1939</v>
      </c>
      <c r="H11" s="5">
        <f t="shared" si="0"/>
        <v>45121</v>
      </c>
      <c r="I11" s="23">
        <v>45125</v>
      </c>
      <c r="J11" s="20" t="s">
        <v>10</v>
      </c>
      <c r="K11" s="24">
        <v>19110</v>
      </c>
    </row>
    <row r="12" spans="2:11" ht="25.5" customHeight="1" x14ac:dyDescent="0.25">
      <c r="B12" s="3" t="s">
        <v>14</v>
      </c>
      <c r="C12" s="4">
        <v>9</v>
      </c>
      <c r="D12" s="20" t="s">
        <v>46</v>
      </c>
      <c r="E12" s="22" t="s">
        <v>47</v>
      </c>
      <c r="F12" s="20" t="s">
        <v>48</v>
      </c>
      <c r="G12" s="25">
        <f>HYPERLINK(Planilha2!R12,Planilha2!K12)</f>
        <v>605</v>
      </c>
      <c r="H12" s="5">
        <f t="shared" si="0"/>
        <v>45121</v>
      </c>
      <c r="I12" s="23">
        <v>45125</v>
      </c>
      <c r="J12" s="20" t="s">
        <v>10</v>
      </c>
      <c r="K12" s="24">
        <v>464</v>
      </c>
    </row>
    <row r="13" spans="2:11" ht="25.5" customHeight="1" x14ac:dyDescent="0.25">
      <c r="B13" s="3" t="s">
        <v>14</v>
      </c>
      <c r="C13" s="4">
        <v>10</v>
      </c>
      <c r="D13" s="20" t="s">
        <v>46</v>
      </c>
      <c r="E13" s="22" t="s">
        <v>47</v>
      </c>
      <c r="F13" s="20" t="s">
        <v>48</v>
      </c>
      <c r="G13" s="25">
        <f>HYPERLINK(Planilha2!R13,Planilha2!K13)</f>
        <v>604</v>
      </c>
      <c r="H13" s="5">
        <f t="shared" si="0"/>
        <v>45121</v>
      </c>
      <c r="I13" s="23">
        <v>45125</v>
      </c>
      <c r="J13" s="20" t="s">
        <v>10</v>
      </c>
      <c r="K13" s="24">
        <v>1284</v>
      </c>
    </row>
    <row r="14" spans="2:11" ht="25.5" customHeight="1" x14ac:dyDescent="0.25">
      <c r="B14" s="3" t="s">
        <v>14</v>
      </c>
      <c r="C14" s="4">
        <v>11</v>
      </c>
      <c r="D14" s="20" t="s">
        <v>57</v>
      </c>
      <c r="E14" s="22" t="s">
        <v>301</v>
      </c>
      <c r="F14" s="20" t="s">
        <v>59</v>
      </c>
      <c r="G14" s="25">
        <f>HYPERLINK(Planilha2!R14,Planilha2!K14)</f>
        <v>1873</v>
      </c>
      <c r="H14" s="5">
        <f t="shared" si="0"/>
        <v>45124</v>
      </c>
      <c r="I14" s="23">
        <v>45126</v>
      </c>
      <c r="J14" s="20" t="s">
        <v>10</v>
      </c>
      <c r="K14" s="24">
        <v>547.59</v>
      </c>
    </row>
    <row r="15" spans="2:11" ht="25.5" customHeight="1" x14ac:dyDescent="0.25">
      <c r="B15" s="3" t="s">
        <v>14</v>
      </c>
      <c r="C15" s="4">
        <v>12</v>
      </c>
      <c r="D15" s="20" t="s">
        <v>62</v>
      </c>
      <c r="E15" s="22" t="s">
        <v>63</v>
      </c>
      <c r="F15" s="20" t="s">
        <v>64</v>
      </c>
      <c r="G15" s="25">
        <f>HYPERLINK(Planilha2!R15,Planilha2!K15)</f>
        <v>1701</v>
      </c>
      <c r="H15" s="5">
        <f t="shared" si="0"/>
        <v>45124</v>
      </c>
      <c r="I15" s="23">
        <v>45126</v>
      </c>
      <c r="J15" s="20" t="s">
        <v>10</v>
      </c>
      <c r="K15" s="24">
        <v>1294.0899999999999</v>
      </c>
    </row>
    <row r="16" spans="2:11" ht="25.5" customHeight="1" x14ac:dyDescent="0.25">
      <c r="B16" s="3" t="s">
        <v>14</v>
      </c>
      <c r="C16" s="4">
        <v>13</v>
      </c>
      <c r="D16" s="20" t="s">
        <v>67</v>
      </c>
      <c r="E16" s="22" t="s">
        <v>68</v>
      </c>
      <c r="F16" s="20" t="s">
        <v>69</v>
      </c>
      <c r="G16" s="25">
        <f>HYPERLINK(Planilha2!R16,Planilha2!K16)</f>
        <v>13973</v>
      </c>
      <c r="H16" s="5">
        <f t="shared" si="0"/>
        <v>45124</v>
      </c>
      <c r="I16" s="23">
        <v>45126</v>
      </c>
      <c r="J16" s="20" t="s">
        <v>10</v>
      </c>
      <c r="K16" s="24">
        <v>260</v>
      </c>
    </row>
    <row r="17" spans="2:11" ht="25.5" customHeight="1" x14ac:dyDescent="0.25">
      <c r="B17" s="3" t="s">
        <v>14</v>
      </c>
      <c r="C17" s="4">
        <v>14</v>
      </c>
      <c r="D17" s="20" t="s">
        <v>86</v>
      </c>
      <c r="E17" s="22" t="s">
        <v>87</v>
      </c>
      <c r="F17" s="20" t="s">
        <v>88</v>
      </c>
      <c r="G17" s="25">
        <f>HYPERLINK(Planilha2!R17,Planilha2!K17)</f>
        <v>845</v>
      </c>
      <c r="H17" s="5">
        <f t="shared" si="0"/>
        <v>45124</v>
      </c>
      <c r="I17" s="23">
        <v>45126</v>
      </c>
      <c r="J17" s="20" t="s">
        <v>10</v>
      </c>
      <c r="K17" s="24">
        <v>2990</v>
      </c>
    </row>
    <row r="18" spans="2:11" ht="25.5" customHeight="1" x14ac:dyDescent="0.25">
      <c r="B18" s="3" t="s">
        <v>14</v>
      </c>
      <c r="C18" s="4">
        <v>15</v>
      </c>
      <c r="D18" s="20" t="s">
        <v>76</v>
      </c>
      <c r="E18" s="22" t="s">
        <v>77</v>
      </c>
      <c r="F18" s="20" t="s">
        <v>78</v>
      </c>
      <c r="G18" s="25">
        <f>HYPERLINK(Planilha2!R18,Planilha2!K18)</f>
        <v>208</v>
      </c>
      <c r="H18" s="5">
        <f t="shared" si="0"/>
        <v>45126</v>
      </c>
      <c r="I18" s="23">
        <v>45128</v>
      </c>
      <c r="J18" s="20" t="s">
        <v>10</v>
      </c>
      <c r="K18" s="24">
        <v>319000</v>
      </c>
    </row>
    <row r="19" spans="2:11" ht="25.5" customHeight="1" x14ac:dyDescent="0.25">
      <c r="B19" s="3" t="s">
        <v>14</v>
      </c>
      <c r="C19" s="4">
        <v>16</v>
      </c>
      <c r="D19" s="20" t="s">
        <v>76</v>
      </c>
      <c r="E19" s="22" t="s">
        <v>77</v>
      </c>
      <c r="F19" s="20" t="s">
        <v>78</v>
      </c>
      <c r="G19" s="25">
        <f>HYPERLINK(Planilha2!R19,Planilha2!K19)</f>
        <v>207</v>
      </c>
      <c r="H19" s="5">
        <f t="shared" si="0"/>
        <v>45126</v>
      </c>
      <c r="I19" s="23">
        <v>45128</v>
      </c>
      <c r="J19" s="20" t="s">
        <v>10</v>
      </c>
      <c r="K19" s="24">
        <v>319000</v>
      </c>
    </row>
    <row r="20" spans="2:11" ht="25.5" customHeight="1" x14ac:dyDescent="0.25">
      <c r="B20" s="3" t="s">
        <v>14</v>
      </c>
      <c r="C20" s="4">
        <v>17</v>
      </c>
      <c r="D20" s="20" t="s">
        <v>76</v>
      </c>
      <c r="E20" s="22" t="s">
        <v>77</v>
      </c>
      <c r="F20" s="20" t="s">
        <v>78</v>
      </c>
      <c r="G20" s="25">
        <f>HYPERLINK(Planilha2!R20,Planilha2!K20)</f>
        <v>206</v>
      </c>
      <c r="H20" s="5">
        <f t="shared" si="0"/>
        <v>45126</v>
      </c>
      <c r="I20" s="23">
        <v>45128</v>
      </c>
      <c r="J20" s="20" t="s">
        <v>10</v>
      </c>
      <c r="K20" s="24">
        <v>319000</v>
      </c>
    </row>
    <row r="21" spans="2:11" ht="25.5" customHeight="1" x14ac:dyDescent="0.25">
      <c r="B21" s="3" t="s">
        <v>14</v>
      </c>
      <c r="C21" s="4">
        <v>18</v>
      </c>
      <c r="D21" s="20" t="s">
        <v>72</v>
      </c>
      <c r="E21" s="22" t="s">
        <v>73</v>
      </c>
      <c r="F21" s="20" t="s">
        <v>83</v>
      </c>
      <c r="G21" s="25">
        <f>HYPERLINK(Planilha2!R21,Planilha2!K21)</f>
        <v>1614</v>
      </c>
      <c r="H21" s="5">
        <f t="shared" si="0"/>
        <v>45126</v>
      </c>
      <c r="I21" s="23">
        <v>45128</v>
      </c>
      <c r="J21" s="20" t="s">
        <v>10</v>
      </c>
      <c r="K21" s="24">
        <v>6821.4</v>
      </c>
    </row>
    <row r="22" spans="2:11" ht="25.5" customHeight="1" x14ac:dyDescent="0.25">
      <c r="B22" s="3" t="s">
        <v>14</v>
      </c>
      <c r="C22" s="4">
        <v>19</v>
      </c>
      <c r="D22" s="20" t="s">
        <v>108</v>
      </c>
      <c r="E22" s="22" t="s">
        <v>31</v>
      </c>
      <c r="F22" s="20" t="s">
        <v>109</v>
      </c>
      <c r="G22" s="25">
        <f>HYPERLINK(Planilha2!R22,Planilha2!K22)</f>
        <v>973</v>
      </c>
      <c r="H22" s="5">
        <f t="shared" si="0"/>
        <v>45126</v>
      </c>
      <c r="I22" s="23">
        <v>45128</v>
      </c>
      <c r="J22" s="20" t="s">
        <v>10</v>
      </c>
      <c r="K22" s="24">
        <v>8550</v>
      </c>
    </row>
    <row r="23" spans="2:11" ht="25.5" customHeight="1" x14ac:dyDescent="0.25">
      <c r="B23" s="3" t="s">
        <v>14</v>
      </c>
      <c r="C23" s="4">
        <v>20</v>
      </c>
      <c r="D23" s="20" t="s">
        <v>112</v>
      </c>
      <c r="E23" s="22" t="s">
        <v>113</v>
      </c>
      <c r="F23" s="20" t="s">
        <v>114</v>
      </c>
      <c r="G23" s="25">
        <f>HYPERLINK(Planilha2!R23,Planilha2!K23)</f>
        <v>10750</v>
      </c>
      <c r="H23" s="5">
        <f t="shared" si="0"/>
        <v>45126</v>
      </c>
      <c r="I23" s="23">
        <v>45128</v>
      </c>
      <c r="J23" s="20" t="s">
        <v>10</v>
      </c>
      <c r="K23" s="24">
        <v>2035</v>
      </c>
    </row>
    <row r="24" spans="2:11" ht="25.5" customHeight="1" x14ac:dyDescent="0.25">
      <c r="B24" s="3" t="s">
        <v>14</v>
      </c>
      <c r="C24" s="4">
        <v>21</v>
      </c>
      <c r="D24" s="20" t="s">
        <v>112</v>
      </c>
      <c r="E24" s="22" t="s">
        <v>113</v>
      </c>
      <c r="F24" s="20" t="s">
        <v>114</v>
      </c>
      <c r="G24" s="25">
        <f>HYPERLINK(Planilha2!R24,Planilha2!K24)</f>
        <v>10751</v>
      </c>
      <c r="H24" s="5">
        <f t="shared" si="0"/>
        <v>45126</v>
      </c>
      <c r="I24" s="23">
        <v>45128</v>
      </c>
      <c r="J24" s="20" t="s">
        <v>10</v>
      </c>
      <c r="K24" s="24">
        <v>3330</v>
      </c>
    </row>
    <row r="25" spans="2:11" ht="25.5" customHeight="1" x14ac:dyDescent="0.25">
      <c r="B25" s="3" t="s">
        <v>14</v>
      </c>
      <c r="C25" s="4">
        <v>22</v>
      </c>
      <c r="D25" s="20" t="s">
        <v>86</v>
      </c>
      <c r="E25" s="22" t="s">
        <v>87</v>
      </c>
      <c r="F25" s="20" t="s">
        <v>88</v>
      </c>
      <c r="G25" s="25">
        <f>HYPERLINK(Planilha2!R25,Planilha2!K25)</f>
        <v>851</v>
      </c>
      <c r="H25" s="5">
        <f t="shared" si="0"/>
        <v>45127</v>
      </c>
      <c r="I25" s="23">
        <v>45131</v>
      </c>
      <c r="J25" s="20" t="s">
        <v>10</v>
      </c>
      <c r="K25" s="24">
        <v>2415</v>
      </c>
    </row>
    <row r="26" spans="2:11" ht="25.5" customHeight="1" x14ac:dyDescent="0.25">
      <c r="B26" s="3" t="s">
        <v>14</v>
      </c>
      <c r="C26" s="4">
        <v>23</v>
      </c>
      <c r="D26" s="20" t="s">
        <v>72</v>
      </c>
      <c r="E26" s="22" t="s">
        <v>73</v>
      </c>
      <c r="F26" s="20" t="s">
        <v>91</v>
      </c>
      <c r="G26" s="25">
        <f>HYPERLINK(Planilha2!R26,Planilha2!K26)</f>
        <v>1615</v>
      </c>
      <c r="H26" s="5">
        <f t="shared" si="0"/>
        <v>45127</v>
      </c>
      <c r="I26" s="23">
        <v>45131</v>
      </c>
      <c r="J26" s="20" t="s">
        <v>10</v>
      </c>
      <c r="K26" s="24">
        <v>16456.650000000001</v>
      </c>
    </row>
    <row r="27" spans="2:11" ht="25.5" customHeight="1" x14ac:dyDescent="0.25">
      <c r="B27" s="3" t="s">
        <v>14</v>
      </c>
      <c r="C27" s="4">
        <v>24</v>
      </c>
      <c r="D27" s="20" t="s">
        <v>93</v>
      </c>
      <c r="E27" s="22" t="s">
        <v>94</v>
      </c>
      <c r="F27" s="20" t="s">
        <v>95</v>
      </c>
      <c r="G27" s="25">
        <f>HYPERLINK(Planilha2!R27,Planilha2!K27)</f>
        <v>8059</v>
      </c>
      <c r="H27" s="5">
        <f t="shared" si="0"/>
        <v>45127</v>
      </c>
      <c r="I27" s="23">
        <v>45131</v>
      </c>
      <c r="J27" s="20" t="s">
        <v>10</v>
      </c>
      <c r="K27" s="24">
        <v>51424.3</v>
      </c>
    </row>
    <row r="28" spans="2:11" ht="25.5" customHeight="1" x14ac:dyDescent="0.25">
      <c r="B28" s="3" t="s">
        <v>14</v>
      </c>
      <c r="C28" s="4">
        <v>25</v>
      </c>
      <c r="D28" s="20" t="s">
        <v>93</v>
      </c>
      <c r="E28" s="22" t="s">
        <v>94</v>
      </c>
      <c r="F28" s="20" t="s">
        <v>95</v>
      </c>
      <c r="G28" s="25">
        <f>HYPERLINK(Planilha2!R28,Planilha2!K28)</f>
        <v>8058</v>
      </c>
      <c r="H28" s="5">
        <f t="shared" si="0"/>
        <v>45127</v>
      </c>
      <c r="I28" s="23">
        <v>45131</v>
      </c>
      <c r="J28" s="20" t="s">
        <v>10</v>
      </c>
      <c r="K28" s="24">
        <v>30778.720000000001</v>
      </c>
    </row>
    <row r="29" spans="2:11" ht="25.5" customHeight="1" x14ac:dyDescent="0.25">
      <c r="B29" s="3" t="s">
        <v>14</v>
      </c>
      <c r="C29" s="4">
        <v>26</v>
      </c>
      <c r="D29" s="20" t="s">
        <v>119</v>
      </c>
      <c r="E29" s="22" t="s">
        <v>120</v>
      </c>
      <c r="F29" s="20" t="s">
        <v>121</v>
      </c>
      <c r="G29" s="25">
        <f>HYPERLINK(Planilha2!R29,Planilha2!K29)</f>
        <v>131</v>
      </c>
      <c r="H29" s="5">
        <f t="shared" si="0"/>
        <v>45127</v>
      </c>
      <c r="I29" s="23">
        <v>45131</v>
      </c>
      <c r="J29" s="20" t="s">
        <v>10</v>
      </c>
      <c r="K29" s="24">
        <v>11200</v>
      </c>
    </row>
    <row r="30" spans="2:11" ht="25.5" customHeight="1" x14ac:dyDescent="0.25">
      <c r="B30" s="3" t="s">
        <v>14</v>
      </c>
      <c r="C30" s="4">
        <v>27</v>
      </c>
      <c r="D30" s="20" t="s">
        <v>99</v>
      </c>
      <c r="E30" s="22" t="s">
        <v>100</v>
      </c>
      <c r="F30" s="20" t="s">
        <v>101</v>
      </c>
      <c r="G30" s="25">
        <f>HYPERLINK(Planilha2!R30,Planilha2!K30)</f>
        <v>10129</v>
      </c>
      <c r="H30" s="5">
        <f t="shared" si="0"/>
        <v>45128</v>
      </c>
      <c r="I30" s="23">
        <v>45132</v>
      </c>
      <c r="J30" s="20" t="s">
        <v>10</v>
      </c>
      <c r="K30" s="24">
        <v>152.91999999999999</v>
      </c>
    </row>
    <row r="31" spans="2:11" ht="25.5" customHeight="1" x14ac:dyDescent="0.25">
      <c r="B31" s="3" t="s">
        <v>14</v>
      </c>
      <c r="C31" s="4">
        <v>28</v>
      </c>
      <c r="D31" s="20" t="s">
        <v>40</v>
      </c>
      <c r="E31" s="22" t="s">
        <v>41</v>
      </c>
      <c r="F31" s="20" t="s">
        <v>105</v>
      </c>
      <c r="G31" s="25">
        <f>HYPERLINK(Planilha2!R31,Planilha2!K31)</f>
        <v>1955</v>
      </c>
      <c r="H31" s="5">
        <f t="shared" si="0"/>
        <v>45128</v>
      </c>
      <c r="I31" s="23">
        <v>45132</v>
      </c>
      <c r="J31" s="20" t="s">
        <v>10</v>
      </c>
      <c r="K31" s="24">
        <v>959.88</v>
      </c>
    </row>
    <row r="32" spans="2:11" ht="25.5" customHeight="1" x14ac:dyDescent="0.25">
      <c r="B32" s="3" t="s">
        <v>14</v>
      </c>
      <c r="C32" s="4">
        <v>29</v>
      </c>
      <c r="D32" s="20" t="s">
        <v>25</v>
      </c>
      <c r="E32" s="22" t="s">
        <v>26</v>
      </c>
      <c r="F32" s="20" t="s">
        <v>124</v>
      </c>
      <c r="G32" s="25">
        <f>HYPERLINK(Planilha2!R32,Planilha2!K32)</f>
        <v>211299</v>
      </c>
      <c r="H32" s="5">
        <f t="shared" si="0"/>
        <v>45128</v>
      </c>
      <c r="I32" s="23">
        <v>45132</v>
      </c>
      <c r="J32" s="20" t="s">
        <v>10</v>
      </c>
      <c r="K32" s="24">
        <v>39714.65</v>
      </c>
    </row>
    <row r="33" spans="2:11" ht="25.5" customHeight="1" x14ac:dyDescent="0.25">
      <c r="B33" s="3" t="s">
        <v>14</v>
      </c>
      <c r="C33" s="4">
        <v>30</v>
      </c>
      <c r="D33" s="20" t="s">
        <v>25</v>
      </c>
      <c r="E33" s="22" t="s">
        <v>26</v>
      </c>
      <c r="F33" s="20" t="s">
        <v>124</v>
      </c>
      <c r="G33" s="25">
        <f>HYPERLINK(Planilha2!R33,Planilha2!K33)</f>
        <v>212034</v>
      </c>
      <c r="H33" s="5">
        <f t="shared" si="0"/>
        <v>45128</v>
      </c>
      <c r="I33" s="23">
        <v>45132</v>
      </c>
      <c r="J33" s="20" t="s">
        <v>10</v>
      </c>
      <c r="K33" s="24">
        <v>6105.72</v>
      </c>
    </row>
    <row r="34" spans="2:11" ht="25.5" customHeight="1" x14ac:dyDescent="0.25">
      <c r="B34" s="3" t="s">
        <v>14</v>
      </c>
      <c r="C34" s="4">
        <v>31</v>
      </c>
      <c r="D34" s="20" t="s">
        <v>25</v>
      </c>
      <c r="E34" s="22" t="s">
        <v>26</v>
      </c>
      <c r="F34" s="20" t="s">
        <v>27</v>
      </c>
      <c r="G34" s="25">
        <f>HYPERLINK(Planilha2!R34,Planilha2!K34)</f>
        <v>211700</v>
      </c>
      <c r="H34" s="5">
        <f t="shared" si="0"/>
        <v>45128</v>
      </c>
      <c r="I34" s="23">
        <v>45132</v>
      </c>
      <c r="J34" s="20" t="s">
        <v>10</v>
      </c>
      <c r="K34" s="24">
        <v>3649.82</v>
      </c>
    </row>
    <row r="35" spans="2:11" ht="25.5" customHeight="1" x14ac:dyDescent="0.25">
      <c r="B35" s="3" t="s">
        <v>14</v>
      </c>
      <c r="C35" s="4">
        <v>32</v>
      </c>
      <c r="D35" s="20" t="s">
        <v>25</v>
      </c>
      <c r="E35" s="22" t="s">
        <v>26</v>
      </c>
      <c r="F35" s="20" t="s">
        <v>27</v>
      </c>
      <c r="G35" s="25">
        <f>HYPERLINK(Planilha2!R35,Planilha2!K35)</f>
        <v>212237</v>
      </c>
      <c r="H35" s="5">
        <f t="shared" si="0"/>
        <v>45128</v>
      </c>
      <c r="I35" s="23">
        <v>45132</v>
      </c>
      <c r="J35" s="20" t="s">
        <v>10</v>
      </c>
      <c r="K35" s="24">
        <v>3594.88</v>
      </c>
    </row>
    <row r="36" spans="2:11" ht="25.5" customHeight="1" x14ac:dyDescent="0.25">
      <c r="B36" s="3" t="s">
        <v>14</v>
      </c>
      <c r="C36" s="4">
        <v>33</v>
      </c>
      <c r="D36" s="20" t="s">
        <v>161</v>
      </c>
      <c r="E36" s="22" t="s">
        <v>162</v>
      </c>
      <c r="F36" s="20" t="s">
        <v>163</v>
      </c>
      <c r="G36" s="25">
        <f>HYPERLINK(Planilha2!R36,Planilha2!K36)</f>
        <v>1416</v>
      </c>
      <c r="H36" s="5">
        <f t="shared" si="0"/>
        <v>45128</v>
      </c>
      <c r="I36" s="23">
        <v>45132</v>
      </c>
      <c r="J36" s="20" t="s">
        <v>10</v>
      </c>
      <c r="K36" s="24">
        <v>4484.45</v>
      </c>
    </row>
    <row r="37" spans="2:11" ht="25.5" customHeight="1" x14ac:dyDescent="0.25">
      <c r="B37" s="3" t="s">
        <v>14</v>
      </c>
      <c r="C37" s="4">
        <v>34</v>
      </c>
      <c r="D37" s="20" t="s">
        <v>161</v>
      </c>
      <c r="E37" s="22" t="s">
        <v>162</v>
      </c>
      <c r="F37" s="20" t="s">
        <v>163</v>
      </c>
      <c r="G37" s="25">
        <f>HYPERLINK(Planilha2!R37,Planilha2!K37)</f>
        <v>1417</v>
      </c>
      <c r="H37" s="5">
        <f t="shared" si="0"/>
        <v>45128</v>
      </c>
      <c r="I37" s="23">
        <v>45132</v>
      </c>
      <c r="J37" s="20" t="s">
        <v>10</v>
      </c>
      <c r="K37" s="24">
        <v>4584.0600000000004</v>
      </c>
    </row>
    <row r="38" spans="2:11" ht="25.5" customHeight="1" x14ac:dyDescent="0.25">
      <c r="B38" s="3" t="s">
        <v>14</v>
      </c>
      <c r="C38" s="4">
        <v>35</v>
      </c>
      <c r="D38" s="20" t="s">
        <v>161</v>
      </c>
      <c r="E38" s="22" t="s">
        <v>162</v>
      </c>
      <c r="F38" s="20" t="s">
        <v>163</v>
      </c>
      <c r="G38" s="25">
        <f>HYPERLINK(Planilha2!R38,Planilha2!K38)</f>
        <v>1418</v>
      </c>
      <c r="H38" s="5">
        <f t="shared" si="0"/>
        <v>45128</v>
      </c>
      <c r="I38" s="23">
        <v>45132</v>
      </c>
      <c r="J38" s="20" t="s">
        <v>10</v>
      </c>
      <c r="K38" s="24">
        <v>6177.74</v>
      </c>
    </row>
    <row r="39" spans="2:11" ht="25.5" customHeight="1" x14ac:dyDescent="0.25">
      <c r="B39" s="3" t="s">
        <v>14</v>
      </c>
      <c r="C39" s="4">
        <v>36</v>
      </c>
      <c r="D39" s="20" t="s">
        <v>161</v>
      </c>
      <c r="E39" s="22" t="s">
        <v>162</v>
      </c>
      <c r="F39" s="20" t="s">
        <v>163</v>
      </c>
      <c r="G39" s="25">
        <f>HYPERLINK(Planilha2!R39,Planilha2!K39)</f>
        <v>1424</v>
      </c>
      <c r="H39" s="5">
        <f t="shared" si="0"/>
        <v>45128</v>
      </c>
      <c r="I39" s="23">
        <v>45132</v>
      </c>
      <c r="J39" s="20" t="s">
        <v>10</v>
      </c>
      <c r="K39" s="24">
        <v>4484.45</v>
      </c>
    </row>
    <row r="40" spans="2:11" ht="25.5" customHeight="1" x14ac:dyDescent="0.25">
      <c r="B40" s="3" t="s">
        <v>14</v>
      </c>
      <c r="C40" s="4">
        <v>37</v>
      </c>
      <c r="D40" s="20" t="s">
        <v>161</v>
      </c>
      <c r="E40" s="22" t="s">
        <v>162</v>
      </c>
      <c r="F40" s="20" t="s">
        <v>163</v>
      </c>
      <c r="G40" s="25">
        <f>HYPERLINK(Planilha2!R40,Planilha2!K40)</f>
        <v>1425</v>
      </c>
      <c r="H40" s="5">
        <f t="shared" si="0"/>
        <v>45128</v>
      </c>
      <c r="I40" s="23">
        <v>45132</v>
      </c>
      <c r="J40" s="20" t="s">
        <v>10</v>
      </c>
      <c r="K40" s="24">
        <v>3089.98</v>
      </c>
    </row>
    <row r="41" spans="2:11" ht="25.5" customHeight="1" x14ac:dyDescent="0.25">
      <c r="B41" s="3" t="s">
        <v>14</v>
      </c>
      <c r="C41" s="4">
        <v>38</v>
      </c>
      <c r="D41" s="20" t="s">
        <v>161</v>
      </c>
      <c r="E41" s="22" t="s">
        <v>162</v>
      </c>
      <c r="F41" s="20" t="s">
        <v>163</v>
      </c>
      <c r="G41" s="25">
        <f>HYPERLINK(Planilha2!R41,Planilha2!K41)</f>
        <v>1427</v>
      </c>
      <c r="H41" s="5">
        <f t="shared" si="0"/>
        <v>45128</v>
      </c>
      <c r="I41" s="23">
        <v>45132</v>
      </c>
      <c r="J41" s="20" t="s">
        <v>10</v>
      </c>
      <c r="K41" s="24">
        <v>5480.5</v>
      </c>
    </row>
    <row r="42" spans="2:11" ht="25.5" customHeight="1" x14ac:dyDescent="0.25">
      <c r="B42" s="3" t="s">
        <v>14</v>
      </c>
      <c r="C42" s="4">
        <v>39</v>
      </c>
      <c r="D42" s="20" t="s">
        <v>128</v>
      </c>
      <c r="E42" s="22" t="s">
        <v>129</v>
      </c>
      <c r="F42" s="20" t="s">
        <v>130</v>
      </c>
      <c r="G42" s="25">
        <f>HYPERLINK(Planilha2!R42,Planilha2!K42)</f>
        <v>26230</v>
      </c>
      <c r="H42" s="5">
        <f t="shared" si="0"/>
        <v>45131</v>
      </c>
      <c r="I42" s="23">
        <v>45133</v>
      </c>
      <c r="J42" s="20" t="s">
        <v>10</v>
      </c>
      <c r="K42" s="24">
        <v>14756.64</v>
      </c>
    </row>
    <row r="43" spans="2:11" ht="25.5" customHeight="1" x14ac:dyDescent="0.25">
      <c r="B43" s="3" t="s">
        <v>14</v>
      </c>
      <c r="C43" s="4">
        <v>40</v>
      </c>
      <c r="D43" s="20" t="s">
        <v>128</v>
      </c>
      <c r="E43" s="22" t="s">
        <v>129</v>
      </c>
      <c r="F43" s="20" t="s">
        <v>130</v>
      </c>
      <c r="G43" s="25">
        <f>HYPERLINK(Planilha2!R43,Planilha2!K43)</f>
        <v>26231</v>
      </c>
      <c r="H43" s="5">
        <f t="shared" si="0"/>
        <v>45131</v>
      </c>
      <c r="I43" s="23">
        <v>45133</v>
      </c>
      <c r="J43" s="20" t="s">
        <v>10</v>
      </c>
      <c r="K43" s="24">
        <v>70270.8</v>
      </c>
    </row>
    <row r="44" spans="2:11" ht="25.5" customHeight="1" x14ac:dyDescent="0.25">
      <c r="B44" s="3" t="s">
        <v>14</v>
      </c>
      <c r="C44" s="4">
        <v>41</v>
      </c>
      <c r="D44" s="20" t="s">
        <v>128</v>
      </c>
      <c r="E44" s="22" t="s">
        <v>129</v>
      </c>
      <c r="F44" s="20" t="s">
        <v>130</v>
      </c>
      <c r="G44" s="25">
        <f>HYPERLINK(Planilha2!R44,Planilha2!K44)</f>
        <v>26233</v>
      </c>
      <c r="H44" s="5">
        <f t="shared" si="0"/>
        <v>45131</v>
      </c>
      <c r="I44" s="23">
        <v>45133</v>
      </c>
      <c r="J44" s="20" t="s">
        <v>10</v>
      </c>
      <c r="K44" s="24">
        <v>41454.01</v>
      </c>
    </row>
    <row r="45" spans="2:11" ht="25.5" customHeight="1" x14ac:dyDescent="0.25">
      <c r="B45" s="3" t="s">
        <v>14</v>
      </c>
      <c r="C45" s="4">
        <v>42</v>
      </c>
      <c r="D45" s="20" t="s">
        <v>128</v>
      </c>
      <c r="E45" s="22" t="s">
        <v>129</v>
      </c>
      <c r="F45" s="20" t="s">
        <v>130</v>
      </c>
      <c r="G45" s="25">
        <f>HYPERLINK(Planilha2!R45,Planilha2!K45)</f>
        <v>26234</v>
      </c>
      <c r="H45" s="5">
        <f t="shared" si="0"/>
        <v>45131</v>
      </c>
      <c r="I45" s="23">
        <v>45133</v>
      </c>
      <c r="J45" s="20" t="s">
        <v>10</v>
      </c>
      <c r="K45" s="24">
        <v>7027.08</v>
      </c>
    </row>
    <row r="46" spans="2:11" ht="25.5" customHeight="1" x14ac:dyDescent="0.25">
      <c r="B46" s="3" t="s">
        <v>14</v>
      </c>
      <c r="C46" s="4">
        <v>43</v>
      </c>
      <c r="D46" s="20" t="s">
        <v>133</v>
      </c>
      <c r="E46" s="22" t="s">
        <v>134</v>
      </c>
      <c r="F46" s="20" t="s">
        <v>135</v>
      </c>
      <c r="G46" s="25">
        <f>HYPERLINK(Planilha2!R46,Planilha2!K46)</f>
        <v>6014</v>
      </c>
      <c r="H46" s="5">
        <f t="shared" si="0"/>
        <v>45131</v>
      </c>
      <c r="I46" s="23">
        <v>45133</v>
      </c>
      <c r="J46" s="20" t="s">
        <v>10</v>
      </c>
      <c r="K46" s="24">
        <v>712.26</v>
      </c>
    </row>
    <row r="47" spans="2:11" ht="25.5" customHeight="1" x14ac:dyDescent="0.25">
      <c r="B47" s="3" t="s">
        <v>14</v>
      </c>
      <c r="C47" s="4">
        <v>44</v>
      </c>
      <c r="D47" s="20" t="s">
        <v>144</v>
      </c>
      <c r="E47" s="22" t="s">
        <v>145</v>
      </c>
      <c r="F47" s="20" t="s">
        <v>146</v>
      </c>
      <c r="G47" s="25">
        <f>HYPERLINK(Planilha2!R47,Planilha2!K47)</f>
        <v>15446</v>
      </c>
      <c r="H47" s="5">
        <f t="shared" si="0"/>
        <v>45131</v>
      </c>
      <c r="I47" s="23">
        <v>45133</v>
      </c>
      <c r="J47" s="20" t="s">
        <v>10</v>
      </c>
      <c r="K47" s="24">
        <v>225</v>
      </c>
    </row>
    <row r="48" spans="2:11" ht="25.5" customHeight="1" x14ac:dyDescent="0.25">
      <c r="B48" s="3" t="s">
        <v>14</v>
      </c>
      <c r="C48" s="4">
        <v>45</v>
      </c>
      <c r="D48" s="20" t="s">
        <v>166</v>
      </c>
      <c r="E48" s="22" t="s">
        <v>167</v>
      </c>
      <c r="F48" s="20" t="s">
        <v>168</v>
      </c>
      <c r="G48" s="25">
        <f>HYPERLINK(Planilha2!R48,Planilha2!K48)</f>
        <v>20930</v>
      </c>
      <c r="H48" s="5">
        <f t="shared" si="0"/>
        <v>45131</v>
      </c>
      <c r="I48" s="23">
        <v>45133</v>
      </c>
      <c r="J48" s="20" t="s">
        <v>10</v>
      </c>
      <c r="K48" s="24">
        <v>1503.5</v>
      </c>
    </row>
    <row r="49" spans="2:11" ht="25.5" customHeight="1" x14ac:dyDescent="0.25">
      <c r="B49" s="3" t="s">
        <v>14</v>
      </c>
      <c r="C49" s="4">
        <v>46</v>
      </c>
      <c r="D49" s="20" t="s">
        <v>99</v>
      </c>
      <c r="E49" s="22" t="s">
        <v>100</v>
      </c>
      <c r="F49" s="20" t="s">
        <v>101</v>
      </c>
      <c r="G49" s="25">
        <f>HYPERLINK(Planilha2!R49,Planilha2!K49)</f>
        <v>10174</v>
      </c>
      <c r="H49" s="5">
        <f t="shared" si="0"/>
        <v>45133</v>
      </c>
      <c r="I49" s="23">
        <v>45135</v>
      </c>
      <c r="J49" s="20" t="s">
        <v>10</v>
      </c>
      <c r="K49" s="24">
        <v>3548.8</v>
      </c>
    </row>
    <row r="50" spans="2:11" ht="25.5" customHeight="1" x14ac:dyDescent="0.25">
      <c r="B50" s="3" t="s">
        <v>14</v>
      </c>
      <c r="C50" s="4">
        <v>47</v>
      </c>
      <c r="D50" s="20" t="s">
        <v>149</v>
      </c>
      <c r="E50" s="22" t="s">
        <v>150</v>
      </c>
      <c r="F50" s="20" t="s">
        <v>151</v>
      </c>
      <c r="G50" s="25">
        <f>HYPERLINK(Planilha2!R50,Planilha2!K50)</f>
        <v>582007</v>
      </c>
      <c r="H50" s="5">
        <f t="shared" si="0"/>
        <v>45133</v>
      </c>
      <c r="I50" s="23">
        <v>45135</v>
      </c>
      <c r="J50" s="20" t="s">
        <v>10</v>
      </c>
      <c r="K50" s="24">
        <v>3852</v>
      </c>
    </row>
    <row r="51" spans="2:11" ht="25.5" customHeight="1" x14ac:dyDescent="0.25">
      <c r="B51" s="3" t="s">
        <v>14</v>
      </c>
      <c r="C51" s="4">
        <v>48</v>
      </c>
      <c r="D51" s="20" t="s">
        <v>171</v>
      </c>
      <c r="E51" s="22" t="s">
        <v>302</v>
      </c>
      <c r="F51" s="20" t="s">
        <v>303</v>
      </c>
      <c r="G51" s="25">
        <f>HYPERLINK(Planilha2!R51,Planilha2!K51)</f>
        <v>4088</v>
      </c>
      <c r="H51" s="5">
        <f t="shared" si="0"/>
        <v>45133</v>
      </c>
      <c r="I51" s="23">
        <v>45135</v>
      </c>
      <c r="J51" s="20" t="s">
        <v>10</v>
      </c>
      <c r="K51" s="24">
        <v>2508.3000000000002</v>
      </c>
    </row>
    <row r="52" spans="2:11" ht="25.5" customHeight="1" x14ac:dyDescent="0.25">
      <c r="B52" s="3" t="s">
        <v>14</v>
      </c>
      <c r="C52" s="4">
        <v>49</v>
      </c>
      <c r="D52" s="20" t="s">
        <v>154</v>
      </c>
      <c r="E52" s="22" t="s">
        <v>155</v>
      </c>
      <c r="F52" s="20" t="s">
        <v>156</v>
      </c>
      <c r="G52" s="25">
        <f>HYPERLINK(Planilha2!R52,Planilha2!K52)</f>
        <v>2657</v>
      </c>
      <c r="H52" s="5">
        <f t="shared" si="0"/>
        <v>45134</v>
      </c>
      <c r="I52" s="23">
        <v>45138</v>
      </c>
      <c r="J52" s="20" t="s">
        <v>10</v>
      </c>
      <c r="K52" s="24">
        <v>19830</v>
      </c>
    </row>
    <row r="53" spans="2:11" ht="25.5" customHeight="1" x14ac:dyDescent="0.25">
      <c r="B53" s="3" t="s">
        <v>14</v>
      </c>
      <c r="C53" s="4">
        <v>50</v>
      </c>
      <c r="D53" s="20" t="s">
        <v>72</v>
      </c>
      <c r="E53" s="22" t="s">
        <v>73</v>
      </c>
      <c r="F53" s="20" t="s">
        <v>91</v>
      </c>
      <c r="G53" s="25">
        <f>HYPERLINK(Planilha2!R53,Planilha2!K53)</f>
        <v>1621</v>
      </c>
      <c r="H53" s="5">
        <f t="shared" si="0"/>
        <v>45134</v>
      </c>
      <c r="I53" s="23">
        <v>45138</v>
      </c>
      <c r="J53" s="20" t="s">
        <v>10</v>
      </c>
      <c r="K53" s="24">
        <v>16198</v>
      </c>
    </row>
    <row r="54" spans="2:11" ht="25.5" customHeight="1" x14ac:dyDescent="0.25">
      <c r="B54" s="3" t="s">
        <v>14</v>
      </c>
      <c r="C54" s="4">
        <v>51</v>
      </c>
      <c r="D54" s="20" t="s">
        <v>176</v>
      </c>
      <c r="E54" s="22" t="s">
        <v>177</v>
      </c>
      <c r="F54" s="20" t="s">
        <v>178</v>
      </c>
      <c r="G54" s="25">
        <f>HYPERLINK(Planilha2!R54,Planilha2!K54)</f>
        <v>12443</v>
      </c>
      <c r="H54" s="5">
        <f t="shared" si="0"/>
        <v>45134</v>
      </c>
      <c r="I54" s="23">
        <v>45138</v>
      </c>
      <c r="J54" s="20" t="s">
        <v>10</v>
      </c>
      <c r="K54" s="24">
        <v>4151.5</v>
      </c>
    </row>
    <row r="55" spans="2:11" ht="25.5" customHeight="1" x14ac:dyDescent="0.25">
      <c r="B55" s="3" t="s">
        <v>14</v>
      </c>
      <c r="C55" s="4">
        <v>52</v>
      </c>
      <c r="D55" s="20" t="s">
        <v>35</v>
      </c>
      <c r="E55" s="22" t="s">
        <v>36</v>
      </c>
      <c r="F55" s="20" t="s">
        <v>304</v>
      </c>
      <c r="G55" s="25">
        <f>HYPERLINK(Planilha2!R55,Planilha2!K55)</f>
        <v>25</v>
      </c>
      <c r="H55" s="5">
        <f t="shared" si="0"/>
        <v>45134</v>
      </c>
      <c r="I55" s="23">
        <v>45138</v>
      </c>
      <c r="J55" s="20" t="s">
        <v>10</v>
      </c>
      <c r="K55" s="24">
        <v>26472.1</v>
      </c>
    </row>
    <row r="56" spans="2:11" ht="25.5" customHeight="1" x14ac:dyDescent="0.25">
      <c r="B56" s="3" t="s">
        <v>14</v>
      </c>
      <c r="C56" s="4">
        <v>53</v>
      </c>
      <c r="D56" s="20" t="s">
        <v>35</v>
      </c>
      <c r="E56" s="22" t="s">
        <v>36</v>
      </c>
      <c r="F56" s="20" t="s">
        <v>305</v>
      </c>
      <c r="G56" s="25">
        <f>HYPERLINK(Planilha2!R56,Planilha2!K56)</f>
        <v>30</v>
      </c>
      <c r="H56" s="5">
        <f t="shared" si="0"/>
        <v>45134</v>
      </c>
      <c r="I56" s="23">
        <v>45138</v>
      </c>
      <c r="J56" s="20" t="s">
        <v>10</v>
      </c>
      <c r="K56" s="24">
        <v>1500</v>
      </c>
    </row>
    <row r="57" spans="2:11" ht="25.5" customHeight="1" x14ac:dyDescent="0.25">
      <c r="B57" s="3" t="s">
        <v>14</v>
      </c>
      <c r="C57" s="4">
        <v>54</v>
      </c>
      <c r="D57" s="20" t="s">
        <v>35</v>
      </c>
      <c r="E57" s="22" t="s">
        <v>36</v>
      </c>
      <c r="F57" s="20" t="s">
        <v>304</v>
      </c>
      <c r="G57" s="25">
        <f>HYPERLINK(Planilha2!R57,Planilha2!K57)</f>
        <v>24</v>
      </c>
      <c r="H57" s="5">
        <f t="shared" si="0"/>
        <v>45134</v>
      </c>
      <c r="I57" s="23">
        <v>45138</v>
      </c>
      <c r="J57" s="20" t="s">
        <v>10</v>
      </c>
      <c r="K57" s="24">
        <v>15883.26</v>
      </c>
    </row>
    <row r="58" spans="2:11" ht="25.5" customHeight="1" x14ac:dyDescent="0.25">
      <c r="B58" s="3" t="s">
        <v>14</v>
      </c>
      <c r="C58" s="4">
        <v>55</v>
      </c>
      <c r="D58" s="20" t="s">
        <v>35</v>
      </c>
      <c r="E58" s="22" t="s">
        <v>36</v>
      </c>
      <c r="F58" s="20" t="s">
        <v>304</v>
      </c>
      <c r="G58" s="25">
        <f>HYPERLINK(Planilha2!R58,Planilha2!K58)</f>
        <v>28</v>
      </c>
      <c r="H58" s="5">
        <f t="shared" si="0"/>
        <v>45134</v>
      </c>
      <c r="I58" s="23">
        <v>45138</v>
      </c>
      <c r="J58" s="20" t="s">
        <v>10</v>
      </c>
      <c r="K58" s="24">
        <v>25313</v>
      </c>
    </row>
    <row r="59" spans="2:11" ht="25.5" customHeight="1" x14ac:dyDescent="0.25">
      <c r="B59" s="3" t="s">
        <v>14</v>
      </c>
      <c r="C59" s="4">
        <v>56</v>
      </c>
      <c r="D59" s="20" t="s">
        <v>35</v>
      </c>
      <c r="E59" s="22" t="s">
        <v>36</v>
      </c>
      <c r="F59" s="20" t="s">
        <v>304</v>
      </c>
      <c r="G59" s="25">
        <f>HYPERLINK(Planilha2!R59,Planilha2!K59)</f>
        <v>27</v>
      </c>
      <c r="H59" s="5">
        <f t="shared" si="0"/>
        <v>45134</v>
      </c>
      <c r="I59" s="23">
        <v>45138</v>
      </c>
      <c r="J59" s="20" t="s">
        <v>10</v>
      </c>
      <c r="K59" s="24">
        <v>15883.26</v>
      </c>
    </row>
    <row r="60" spans="2:11" ht="25.5" customHeight="1" x14ac:dyDescent="0.25">
      <c r="B60" s="3" t="s">
        <v>14</v>
      </c>
      <c r="C60" s="4">
        <v>57</v>
      </c>
      <c r="D60" s="20" t="s">
        <v>35</v>
      </c>
      <c r="E60" s="22" t="s">
        <v>36</v>
      </c>
      <c r="F60" s="20" t="s">
        <v>304</v>
      </c>
      <c r="G60" s="25">
        <f>HYPERLINK(Planilha2!R60,Planilha2!K60)</f>
        <v>26</v>
      </c>
      <c r="H60" s="5">
        <f t="shared" si="0"/>
        <v>45134</v>
      </c>
      <c r="I60" s="23">
        <v>45138</v>
      </c>
      <c r="J60" s="20" t="s">
        <v>10</v>
      </c>
      <c r="K60" s="24">
        <v>25900.2</v>
      </c>
    </row>
    <row r="61" spans="2:11" ht="25.5" customHeight="1" x14ac:dyDescent="0.25">
      <c r="B61" s="3" t="s">
        <v>14</v>
      </c>
      <c r="C61" s="4">
        <v>58</v>
      </c>
      <c r="D61" s="20" t="s">
        <v>35</v>
      </c>
      <c r="E61" s="22" t="s">
        <v>36</v>
      </c>
      <c r="F61" s="20" t="s">
        <v>190</v>
      </c>
      <c r="G61" s="25">
        <f>HYPERLINK(Planilha2!R61,Planilha2!K61)</f>
        <v>29</v>
      </c>
      <c r="H61" s="5">
        <f t="shared" si="0"/>
        <v>45134</v>
      </c>
      <c r="I61" s="23">
        <v>45138</v>
      </c>
      <c r="J61" s="20" t="s">
        <v>10</v>
      </c>
      <c r="K61" s="24">
        <v>1936.28</v>
      </c>
    </row>
    <row r="62" spans="2:11" ht="25.5" customHeight="1" x14ac:dyDescent="0.25">
      <c r="B62" s="3" t="s">
        <v>14</v>
      </c>
      <c r="C62" s="4">
        <v>59</v>
      </c>
      <c r="D62" s="20" t="s">
        <v>35</v>
      </c>
      <c r="E62" s="22" t="s">
        <v>36</v>
      </c>
      <c r="F62" s="20" t="s">
        <v>304</v>
      </c>
      <c r="G62" s="25">
        <f>HYPERLINK(Planilha2!R62,Planilha2!K62)</f>
        <v>23</v>
      </c>
      <c r="H62" s="5">
        <f t="shared" si="0"/>
        <v>45134</v>
      </c>
      <c r="I62" s="23">
        <v>45138</v>
      </c>
      <c r="J62" s="20" t="s">
        <v>10</v>
      </c>
      <c r="K62" s="24">
        <v>2647.21</v>
      </c>
    </row>
    <row r="63" spans="2:11" ht="25.5" customHeight="1" x14ac:dyDescent="0.25">
      <c r="B63" s="3" t="s">
        <v>14</v>
      </c>
      <c r="C63" s="4">
        <v>60</v>
      </c>
      <c r="D63" s="20" t="s">
        <v>35</v>
      </c>
      <c r="E63" s="22" t="s">
        <v>36</v>
      </c>
      <c r="F63" s="20" t="s">
        <v>304</v>
      </c>
      <c r="G63" s="25">
        <f>HYPERLINK(Planilha2!R63,Planilha2!K63)</f>
        <v>22</v>
      </c>
      <c r="H63" s="5">
        <f t="shared" si="0"/>
        <v>45135</v>
      </c>
      <c r="I63" s="23">
        <v>45139</v>
      </c>
      <c r="J63" s="20" t="s">
        <v>10</v>
      </c>
      <c r="K63" s="24">
        <v>3917.22</v>
      </c>
    </row>
    <row r="64" spans="2:11" ht="25.5" customHeight="1" x14ac:dyDescent="0.25">
      <c r="B64" s="3" t="s">
        <v>14</v>
      </c>
      <c r="C64" s="4">
        <v>61</v>
      </c>
      <c r="D64" s="20" t="s">
        <v>128</v>
      </c>
      <c r="E64" s="22" t="s">
        <v>129</v>
      </c>
      <c r="F64" s="20" t="s">
        <v>130</v>
      </c>
      <c r="G64" s="25">
        <f>HYPERLINK(Planilha2!R64,Planilha2!K64)</f>
        <v>25730</v>
      </c>
      <c r="H64" s="5">
        <f t="shared" si="0"/>
        <v>45135</v>
      </c>
      <c r="I64" s="23">
        <v>45139</v>
      </c>
      <c r="J64" s="20" t="s">
        <v>10</v>
      </c>
      <c r="K64" s="24">
        <v>22533.16</v>
      </c>
    </row>
    <row r="65" spans="2:11" ht="25.5" customHeight="1" x14ac:dyDescent="0.25">
      <c r="B65" s="3" t="s">
        <v>14</v>
      </c>
      <c r="C65" s="4">
        <v>62</v>
      </c>
      <c r="D65" s="20" t="s">
        <v>128</v>
      </c>
      <c r="E65" s="22" t="s">
        <v>129</v>
      </c>
      <c r="F65" s="20" t="s">
        <v>130</v>
      </c>
      <c r="G65" s="25">
        <f>HYPERLINK(Planilha2!R65,Planilha2!K65)</f>
        <v>538</v>
      </c>
      <c r="H65" s="5">
        <f t="shared" si="0"/>
        <v>45138</v>
      </c>
      <c r="I65" s="23">
        <v>45140</v>
      </c>
      <c r="J65" s="20" t="s">
        <v>10</v>
      </c>
      <c r="K65" s="24">
        <v>33985.11</v>
      </c>
    </row>
    <row r="66" spans="2:11" ht="25.5" customHeight="1" x14ac:dyDescent="0.25">
      <c r="B66" s="3" t="s">
        <v>14</v>
      </c>
      <c r="C66" s="4">
        <v>63</v>
      </c>
      <c r="D66" s="20" t="s">
        <v>128</v>
      </c>
      <c r="E66" s="22" t="s">
        <v>129</v>
      </c>
      <c r="F66" s="20" t="s">
        <v>130</v>
      </c>
      <c r="G66" s="25">
        <f>HYPERLINK(Planilha2!R66,Planilha2!K66)</f>
        <v>25734</v>
      </c>
      <c r="H66" s="5">
        <f t="shared" si="0"/>
        <v>45138</v>
      </c>
      <c r="I66" s="23">
        <v>45140</v>
      </c>
      <c r="J66" s="20" t="s">
        <v>10</v>
      </c>
      <c r="K66" s="24">
        <v>12473.1</v>
      </c>
    </row>
    <row r="67" spans="2:11" ht="25.5" customHeight="1" x14ac:dyDescent="0.25">
      <c r="B67" s="3" t="s">
        <v>14</v>
      </c>
      <c r="C67" s="4">
        <v>64</v>
      </c>
      <c r="D67" s="20" t="s">
        <v>40</v>
      </c>
      <c r="E67" s="22" t="s">
        <v>41</v>
      </c>
      <c r="F67" s="20" t="s">
        <v>42</v>
      </c>
      <c r="G67" s="25">
        <f>HYPERLINK(Planilha2!R67,Planilha2!K67)</f>
        <v>1987</v>
      </c>
      <c r="H67" s="5">
        <f t="shared" si="0"/>
        <v>45138</v>
      </c>
      <c r="I67" s="23">
        <v>45140</v>
      </c>
      <c r="J67" s="20" t="s">
        <v>10</v>
      </c>
      <c r="K67" s="24">
        <v>10876</v>
      </c>
    </row>
    <row r="68" spans="2:11" ht="25.5" customHeight="1" x14ac:dyDescent="0.25">
      <c r="B68" s="3" t="s">
        <v>14</v>
      </c>
      <c r="C68" s="4">
        <v>65</v>
      </c>
      <c r="D68" s="20" t="s">
        <v>112</v>
      </c>
      <c r="E68" s="22" t="s">
        <v>113</v>
      </c>
      <c r="F68" s="20" t="s">
        <v>114</v>
      </c>
      <c r="G68" s="25">
        <f>HYPERLINK(Planilha2!R68,Planilha2!K68)</f>
        <v>10725</v>
      </c>
      <c r="H68" s="5">
        <f t="shared" si="0"/>
        <v>45139</v>
      </c>
      <c r="I68" s="23">
        <v>45141</v>
      </c>
      <c r="J68" s="20" t="s">
        <v>10</v>
      </c>
      <c r="K68" s="24">
        <v>11006.5</v>
      </c>
    </row>
    <row r="69" spans="2:11" ht="25.5" customHeight="1" x14ac:dyDescent="0.25">
      <c r="B69" s="3" t="s">
        <v>14</v>
      </c>
      <c r="C69" s="4">
        <v>66</v>
      </c>
      <c r="D69" s="20" t="s">
        <v>72</v>
      </c>
      <c r="E69" s="22" t="s">
        <v>73</v>
      </c>
      <c r="F69" s="20" t="s">
        <v>91</v>
      </c>
      <c r="G69" s="25">
        <f>HYPERLINK(Planilha2!R69,Planilha2!K69)</f>
        <v>1624</v>
      </c>
      <c r="H69" s="5">
        <f t="shared" ref="H69:H87" si="1">WORKDAY(I69,-2)</f>
        <v>45141</v>
      </c>
      <c r="I69" s="23">
        <v>45145</v>
      </c>
      <c r="J69" s="20" t="s">
        <v>10</v>
      </c>
      <c r="K69" s="24">
        <v>8396.25</v>
      </c>
    </row>
    <row r="70" spans="2:11" ht="25.5" customHeight="1" x14ac:dyDescent="0.25">
      <c r="B70" s="3" t="s">
        <v>14</v>
      </c>
      <c r="C70" s="4">
        <v>67</v>
      </c>
      <c r="D70" s="20" t="s">
        <v>72</v>
      </c>
      <c r="E70" s="22" t="s">
        <v>73</v>
      </c>
      <c r="F70" s="20" t="s">
        <v>91</v>
      </c>
      <c r="G70" s="25">
        <f>HYPERLINK(Planilha2!R70,Planilha2!K70)</f>
        <v>1623</v>
      </c>
      <c r="H70" s="5">
        <f t="shared" si="1"/>
        <v>45141</v>
      </c>
      <c r="I70" s="23">
        <v>45145</v>
      </c>
      <c r="J70" s="20" t="s">
        <v>10</v>
      </c>
      <c r="K70" s="24">
        <v>8099</v>
      </c>
    </row>
    <row r="71" spans="2:11" ht="25.5" customHeight="1" x14ac:dyDescent="0.25">
      <c r="B71" s="3" t="s">
        <v>14</v>
      </c>
      <c r="C71" s="4">
        <v>68</v>
      </c>
      <c r="D71" s="20" t="s">
        <v>138</v>
      </c>
      <c r="E71" s="22" t="s">
        <v>139</v>
      </c>
      <c r="F71" s="20" t="s">
        <v>140</v>
      </c>
      <c r="G71" s="25">
        <f>HYPERLINK(Planilha2!R71,Planilha2!K71)</f>
        <v>4081502</v>
      </c>
      <c r="H71" s="5">
        <f t="shared" si="1"/>
        <v>45145</v>
      </c>
      <c r="I71" s="23">
        <v>45147</v>
      </c>
      <c r="J71" s="20" t="s">
        <v>10</v>
      </c>
      <c r="K71" s="24">
        <v>19265.150000000001</v>
      </c>
    </row>
    <row r="72" spans="2:11" ht="25.5" customHeight="1" x14ac:dyDescent="0.25">
      <c r="B72" s="3" t="s">
        <v>14</v>
      </c>
      <c r="C72" s="4">
        <v>69</v>
      </c>
      <c r="D72" s="20" t="s">
        <v>138</v>
      </c>
      <c r="E72" s="22" t="s">
        <v>139</v>
      </c>
      <c r="F72" s="20" t="s">
        <v>140</v>
      </c>
      <c r="G72" s="25">
        <f>HYPERLINK(Planilha2!R72,Planilha2!K72)</f>
        <v>4081535</v>
      </c>
      <c r="H72" s="5">
        <f t="shared" si="1"/>
        <v>45145</v>
      </c>
      <c r="I72" s="23">
        <v>45147</v>
      </c>
      <c r="J72" s="20" t="s">
        <v>10</v>
      </c>
      <c r="K72" s="24">
        <v>19265.150000000001</v>
      </c>
    </row>
    <row r="73" spans="2:11" ht="25.5" customHeight="1" x14ac:dyDescent="0.25">
      <c r="B73" s="3" t="s">
        <v>14</v>
      </c>
      <c r="C73" s="4">
        <v>70</v>
      </c>
      <c r="D73" s="20" t="s">
        <v>138</v>
      </c>
      <c r="E73" s="22" t="s">
        <v>139</v>
      </c>
      <c r="F73" s="20" t="s">
        <v>140</v>
      </c>
      <c r="G73" s="25">
        <f>HYPERLINK(Planilha2!R73,Planilha2!K73)</f>
        <v>4081537</v>
      </c>
      <c r="H73" s="5">
        <f t="shared" si="1"/>
        <v>45145</v>
      </c>
      <c r="I73" s="23">
        <v>45147</v>
      </c>
      <c r="J73" s="20" t="s">
        <v>10</v>
      </c>
      <c r="K73" s="24">
        <v>11559.09</v>
      </c>
    </row>
    <row r="74" spans="2:11" ht="25.5" customHeight="1" x14ac:dyDescent="0.25">
      <c r="B74" s="3" t="s">
        <v>14</v>
      </c>
      <c r="C74" s="4">
        <v>71</v>
      </c>
      <c r="D74" s="20" t="s">
        <v>138</v>
      </c>
      <c r="E74" s="22" t="s">
        <v>139</v>
      </c>
      <c r="F74" s="20" t="s">
        <v>140</v>
      </c>
      <c r="G74" s="25">
        <f>HYPERLINK(Planilha2!R74,Planilha2!K74)</f>
        <v>275755</v>
      </c>
      <c r="H74" s="5">
        <f t="shared" si="1"/>
        <v>45145</v>
      </c>
      <c r="I74" s="23">
        <v>45147</v>
      </c>
      <c r="J74" s="20" t="s">
        <v>10</v>
      </c>
      <c r="K74" s="24">
        <v>19265.150000000001</v>
      </c>
    </row>
    <row r="75" spans="2:11" ht="25.5" customHeight="1" x14ac:dyDescent="0.25">
      <c r="B75" s="3" t="s">
        <v>14</v>
      </c>
      <c r="C75" s="4">
        <v>72</v>
      </c>
      <c r="D75" s="20" t="s">
        <v>25</v>
      </c>
      <c r="E75" s="22" t="s">
        <v>26</v>
      </c>
      <c r="F75" s="20" t="s">
        <v>124</v>
      </c>
      <c r="G75" s="25">
        <f>HYPERLINK(Planilha2!R75,Planilha2!K75)</f>
        <v>212508</v>
      </c>
      <c r="H75" s="5">
        <f t="shared" si="1"/>
        <v>45145</v>
      </c>
      <c r="I75" s="23">
        <v>45147</v>
      </c>
      <c r="J75" s="20" t="s">
        <v>10</v>
      </c>
      <c r="K75" s="24">
        <v>5109.83</v>
      </c>
    </row>
    <row r="76" spans="2:11" ht="25.5" customHeight="1" x14ac:dyDescent="0.25">
      <c r="B76" s="3" t="s">
        <v>14</v>
      </c>
      <c r="C76" s="4">
        <v>73</v>
      </c>
      <c r="D76" s="20" t="s">
        <v>25</v>
      </c>
      <c r="E76" s="22" t="s">
        <v>26</v>
      </c>
      <c r="F76" s="20" t="s">
        <v>124</v>
      </c>
      <c r="G76" s="25">
        <f>HYPERLINK(Planilha2!R76,Planilha2!K76)</f>
        <v>212688</v>
      </c>
      <c r="H76" s="5">
        <f t="shared" si="1"/>
        <v>45145</v>
      </c>
      <c r="I76" s="23">
        <v>45147</v>
      </c>
      <c r="J76" s="20" t="s">
        <v>10</v>
      </c>
      <c r="K76" s="24">
        <v>26278.95</v>
      </c>
    </row>
    <row r="77" spans="2:11" ht="25.5" customHeight="1" x14ac:dyDescent="0.25">
      <c r="B77" s="3" t="s">
        <v>14</v>
      </c>
      <c r="C77" s="4">
        <v>74</v>
      </c>
      <c r="D77" s="20" t="s">
        <v>154</v>
      </c>
      <c r="E77" s="22" t="s">
        <v>155</v>
      </c>
      <c r="F77" s="20" t="s">
        <v>201</v>
      </c>
      <c r="G77" s="25">
        <f>HYPERLINK(Planilha2!R77,Planilha2!K77)</f>
        <v>2656</v>
      </c>
      <c r="H77" s="5">
        <f t="shared" si="1"/>
        <v>45145</v>
      </c>
      <c r="I77" s="23">
        <v>45147</v>
      </c>
      <c r="J77" s="20" t="s">
        <v>10</v>
      </c>
      <c r="K77" s="24">
        <v>23867.5</v>
      </c>
    </row>
    <row r="78" spans="2:11" ht="25.5" customHeight="1" x14ac:dyDescent="0.25">
      <c r="B78" s="3" t="s">
        <v>14</v>
      </c>
      <c r="C78" s="4">
        <v>75</v>
      </c>
      <c r="D78" s="20" t="s">
        <v>138</v>
      </c>
      <c r="E78" s="22" t="s">
        <v>204</v>
      </c>
      <c r="F78" s="20" t="s">
        <v>140</v>
      </c>
      <c r="G78" s="25">
        <f>HYPERLINK(Planilha2!R78,Planilha2!K78)</f>
        <v>4083891</v>
      </c>
      <c r="H78" s="5">
        <f t="shared" si="1"/>
        <v>45145</v>
      </c>
      <c r="I78" s="23">
        <v>45147</v>
      </c>
      <c r="J78" s="20" t="s">
        <v>10</v>
      </c>
      <c r="K78" s="24">
        <v>19265.150000000001</v>
      </c>
    </row>
    <row r="79" spans="2:11" ht="25.5" customHeight="1" x14ac:dyDescent="0.25">
      <c r="B79" s="3" t="s">
        <v>14</v>
      </c>
      <c r="C79" s="4">
        <v>76</v>
      </c>
      <c r="D79" s="20" t="s">
        <v>138</v>
      </c>
      <c r="E79" s="22" t="s">
        <v>139</v>
      </c>
      <c r="F79" s="20" t="s">
        <v>140</v>
      </c>
      <c r="G79" s="25">
        <f>HYPERLINK(Planilha2!R79,Planilha2!K79)</f>
        <v>4082376</v>
      </c>
      <c r="H79" s="5">
        <f t="shared" si="1"/>
        <v>45146</v>
      </c>
      <c r="I79" s="23">
        <v>45148</v>
      </c>
      <c r="J79" s="20" t="s">
        <v>10</v>
      </c>
      <c r="K79" s="24">
        <v>19265.150000000001</v>
      </c>
    </row>
    <row r="80" spans="2:11" ht="25.5" customHeight="1" x14ac:dyDescent="0.25">
      <c r="B80" s="3" t="s">
        <v>14</v>
      </c>
      <c r="C80" s="4">
        <v>77</v>
      </c>
      <c r="D80" s="20" t="s">
        <v>138</v>
      </c>
      <c r="E80" s="22" t="s">
        <v>139</v>
      </c>
      <c r="F80" s="20" t="s">
        <v>140</v>
      </c>
      <c r="G80" s="25">
        <f>HYPERLINK(Planilha2!R80,Planilha2!K80)</f>
        <v>4082344</v>
      </c>
      <c r="H80" s="5">
        <f t="shared" si="1"/>
        <v>45146</v>
      </c>
      <c r="I80" s="23">
        <v>45148</v>
      </c>
      <c r="J80" s="20" t="s">
        <v>10</v>
      </c>
      <c r="K80" s="24">
        <v>19265.150000000001</v>
      </c>
    </row>
    <row r="81" spans="2:11" ht="25.5" customHeight="1" x14ac:dyDescent="0.25">
      <c r="B81" s="3" t="s">
        <v>14</v>
      </c>
      <c r="C81" s="4">
        <v>78</v>
      </c>
      <c r="D81" s="20" t="s">
        <v>176</v>
      </c>
      <c r="E81" s="22" t="s">
        <v>177</v>
      </c>
      <c r="F81" s="20" t="s">
        <v>206</v>
      </c>
      <c r="G81" s="25">
        <f>HYPERLINK(Planilha2!R81,Planilha2!K81)</f>
        <v>12439</v>
      </c>
      <c r="H81" s="5">
        <f t="shared" si="1"/>
        <v>45146</v>
      </c>
      <c r="I81" s="23">
        <v>45148</v>
      </c>
      <c r="J81" s="20" t="s">
        <v>10</v>
      </c>
      <c r="K81" s="24">
        <v>807</v>
      </c>
    </row>
    <row r="82" spans="2:11" ht="25.5" customHeight="1" x14ac:dyDescent="0.25">
      <c r="B82" s="3" t="s">
        <v>14</v>
      </c>
      <c r="C82" s="4">
        <v>79</v>
      </c>
      <c r="D82" s="20" t="s">
        <v>25</v>
      </c>
      <c r="E82" s="22" t="s">
        <v>26</v>
      </c>
      <c r="F82" s="20" t="s">
        <v>27</v>
      </c>
      <c r="G82" s="25">
        <f>HYPERLINK(Planilha2!R82,Planilha2!K82)</f>
        <v>212961</v>
      </c>
      <c r="H82" s="5">
        <f t="shared" si="1"/>
        <v>45146</v>
      </c>
      <c r="I82" s="23">
        <v>45148</v>
      </c>
      <c r="J82" s="20" t="s">
        <v>10</v>
      </c>
      <c r="K82" s="24">
        <v>2650.65</v>
      </c>
    </row>
    <row r="83" spans="2:11" ht="25.5" customHeight="1" x14ac:dyDescent="0.25">
      <c r="B83" s="3" t="s">
        <v>14</v>
      </c>
      <c r="C83" s="4">
        <v>80</v>
      </c>
      <c r="D83" s="20" t="s">
        <v>25</v>
      </c>
      <c r="E83" s="22" t="s">
        <v>26</v>
      </c>
      <c r="F83" s="20" t="s">
        <v>27</v>
      </c>
      <c r="G83" s="25">
        <f>HYPERLINK(Planilha2!R83,Planilha2!K83)</f>
        <v>213473</v>
      </c>
      <c r="H83" s="5">
        <f t="shared" si="1"/>
        <v>45146</v>
      </c>
      <c r="I83" s="23">
        <v>45148</v>
      </c>
      <c r="J83" s="20" t="s">
        <v>10</v>
      </c>
      <c r="K83" s="24">
        <v>5083.18</v>
      </c>
    </row>
    <row r="84" spans="2:11" ht="25.5" customHeight="1" x14ac:dyDescent="0.25">
      <c r="B84" s="3" t="s">
        <v>14</v>
      </c>
      <c r="C84" s="4">
        <v>81</v>
      </c>
      <c r="D84" s="20" t="s">
        <v>25</v>
      </c>
      <c r="E84" s="22" t="s">
        <v>26</v>
      </c>
      <c r="F84" s="20" t="s">
        <v>124</v>
      </c>
      <c r="G84" s="25">
        <f>HYPERLINK(Planilha2!R84,Planilha2!K84)</f>
        <v>213464</v>
      </c>
      <c r="H84" s="5">
        <f t="shared" si="1"/>
        <v>45146</v>
      </c>
      <c r="I84" s="23">
        <v>45148</v>
      </c>
      <c r="J84" s="20" t="s">
        <v>10</v>
      </c>
      <c r="K84" s="24">
        <v>16059.29</v>
      </c>
    </row>
    <row r="85" spans="2:11" ht="25.5" customHeight="1" x14ac:dyDescent="0.25">
      <c r="B85" s="3" t="s">
        <v>14</v>
      </c>
      <c r="C85" s="4">
        <v>82</v>
      </c>
      <c r="D85" s="20" t="s">
        <v>25</v>
      </c>
      <c r="E85" s="22" t="s">
        <v>26</v>
      </c>
      <c r="F85" s="20" t="s">
        <v>124</v>
      </c>
      <c r="G85" s="25">
        <f>HYPERLINK(Planilha2!R85,Planilha2!K85)</f>
        <v>212959</v>
      </c>
      <c r="H85" s="5">
        <f t="shared" si="1"/>
        <v>45146</v>
      </c>
      <c r="I85" s="23">
        <v>45148</v>
      </c>
      <c r="J85" s="20" t="s">
        <v>10</v>
      </c>
      <c r="K85" s="24">
        <v>5343.09</v>
      </c>
    </row>
    <row r="86" spans="2:11" ht="25.5" customHeight="1" x14ac:dyDescent="0.25">
      <c r="B86" s="3" t="s">
        <v>14</v>
      </c>
      <c r="C86" s="4">
        <v>83</v>
      </c>
      <c r="D86" s="20" t="s">
        <v>57</v>
      </c>
      <c r="E86" s="22" t="s">
        <v>211</v>
      </c>
      <c r="F86" s="20" t="s">
        <v>212</v>
      </c>
      <c r="G86" s="25">
        <f>HYPERLINK(Planilha2!R86,Planilha2!K86)</f>
        <v>1901</v>
      </c>
      <c r="H86" s="5">
        <f t="shared" si="1"/>
        <v>45146</v>
      </c>
      <c r="I86" s="23">
        <v>45148</v>
      </c>
      <c r="J86" s="20" t="s">
        <v>10</v>
      </c>
      <c r="K86" s="24">
        <v>621.6</v>
      </c>
    </row>
    <row r="87" spans="2:11" ht="25.5" customHeight="1" x14ac:dyDescent="0.25">
      <c r="B87" s="3" t="s">
        <v>14</v>
      </c>
      <c r="C87" s="4">
        <v>84</v>
      </c>
      <c r="D87" s="20" t="s">
        <v>57</v>
      </c>
      <c r="E87" s="22" t="s">
        <v>211</v>
      </c>
      <c r="F87" s="20" t="s">
        <v>212</v>
      </c>
      <c r="G87" s="25">
        <f>HYPERLINK(Planilha2!R87,Planilha2!K87)</f>
        <v>1900</v>
      </c>
      <c r="H87" s="5">
        <f t="shared" si="1"/>
        <v>45146</v>
      </c>
      <c r="I87" s="23">
        <v>45148</v>
      </c>
      <c r="J87" s="20" t="s">
        <v>10</v>
      </c>
      <c r="K87" s="24">
        <v>5904</v>
      </c>
    </row>
    <row r="88" spans="2:11" ht="20.100000000000001" customHeight="1" x14ac:dyDescent="0.25">
      <c r="B88" s="8" t="s">
        <v>11</v>
      </c>
      <c r="C88" s="9"/>
      <c r="D88" s="26" t="s">
        <v>12</v>
      </c>
      <c r="E88" s="27"/>
      <c r="F88" s="27"/>
      <c r="G88" s="27"/>
      <c r="H88" s="27"/>
      <c r="I88" s="27"/>
      <c r="J88" s="27"/>
      <c r="K88" s="27"/>
    </row>
    <row r="89" spans="2:11" ht="20.100000000000001" customHeight="1" x14ac:dyDescent="0.25">
      <c r="B89" s="10" t="s">
        <v>13</v>
      </c>
      <c r="C89" s="11"/>
      <c r="D89" s="12">
        <v>45205</v>
      </c>
      <c r="E89" s="13"/>
      <c r="F89" s="13"/>
      <c r="G89" s="13"/>
      <c r="H89" s="13"/>
      <c r="I89" s="13"/>
      <c r="J89" s="13"/>
      <c r="K89" s="13"/>
    </row>
    <row r="100" spans="8:8" x14ac:dyDescent="0.25">
      <c r="H100" s="6"/>
    </row>
  </sheetData>
  <sortState ref="B4:K38">
    <sortCondition ref="H4"/>
  </sortState>
  <mergeCells count="5">
    <mergeCell ref="B88:C88"/>
    <mergeCell ref="B89:C89"/>
    <mergeCell ref="D88:K88"/>
    <mergeCell ref="D89:K89"/>
    <mergeCell ref="B1:K2"/>
  </mergeCells>
  <conditionalFormatting sqref="G4:G87">
    <cfRule type="duplicateValues" dxfId="1" priority="1"/>
  </conditionalFormatting>
  <conditionalFormatting sqref="G4:G87">
    <cfRule type="duplicateValues" dxfId="0" priority="2"/>
  </conditionalFormatting>
  <printOptions horizontalCentered="1" verticalCentered="1"/>
  <pageMargins left="0" right="0" top="0.74803149606299213" bottom="0.74803149606299213" header="0.31496062992125984" footer="0.31496062992125984"/>
  <pageSetup paperSize="9" scale="42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05.html"/>
    <webPublishItem id="15329" divId="mpmg__realizacao_de_obras__2023-05 (2)_15329" sourceType="printArea" destinationFile="C:\Users\acsantos.plansul\Downloads\mpmg__fornecimento_de_bens__2023-0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87"/>
  <sheetViews>
    <sheetView workbookViewId="0">
      <selection activeCell="R4" sqref="R4"/>
    </sheetView>
  </sheetViews>
  <sheetFormatPr defaultRowHeight="15" x14ac:dyDescent="0.25"/>
  <cols>
    <col min="8" max="8" width="10.7109375" bestFit="1" customWidth="1"/>
    <col min="10" max="10" width="12.5703125" bestFit="1" customWidth="1"/>
    <col min="12" max="12" width="57.85546875" bestFit="1" customWidth="1"/>
    <col min="14" max="14" width="20" hidden="1" customWidth="1"/>
    <col min="15" max="17" width="9.140625" hidden="1" customWidth="1"/>
  </cols>
  <sheetData>
    <row r="3" spans="2:18" x14ac:dyDescent="0.25">
      <c r="B3" s="18" t="s">
        <v>0</v>
      </c>
      <c r="C3" s="18" t="s">
        <v>15</v>
      </c>
      <c r="D3" s="18" t="s">
        <v>16</v>
      </c>
      <c r="E3" s="18" t="s">
        <v>3</v>
      </c>
      <c r="F3" s="18" t="s">
        <v>23</v>
      </c>
      <c r="G3" s="18" t="s">
        <v>17</v>
      </c>
      <c r="H3" s="18" t="s">
        <v>18</v>
      </c>
      <c r="I3" s="18" t="s">
        <v>19</v>
      </c>
      <c r="J3" s="18" t="s">
        <v>9</v>
      </c>
      <c r="K3" s="18" t="s">
        <v>20</v>
      </c>
      <c r="L3" s="18" t="s">
        <v>299</v>
      </c>
    </row>
    <row r="4" spans="2:18" ht="17.25" x14ac:dyDescent="0.3">
      <c r="B4" s="16" t="s">
        <v>14</v>
      </c>
      <c r="C4" s="16" t="s">
        <v>24</v>
      </c>
      <c r="D4" s="16" t="s">
        <v>25</v>
      </c>
      <c r="E4" s="16" t="s">
        <v>26</v>
      </c>
      <c r="F4" s="16" t="s">
        <v>27</v>
      </c>
      <c r="G4" s="16">
        <v>210768</v>
      </c>
      <c r="H4" s="17">
        <v>45121</v>
      </c>
      <c r="I4" s="16" t="s">
        <v>28</v>
      </c>
      <c r="J4" s="16">
        <v>3216.04</v>
      </c>
      <c r="K4" s="16">
        <v>210768</v>
      </c>
      <c r="L4" s="16" t="s">
        <v>215</v>
      </c>
      <c r="N4" s="7" t="s">
        <v>21</v>
      </c>
      <c r="O4" s="19" t="s">
        <v>300</v>
      </c>
      <c r="P4" t="str">
        <f>L4</f>
        <v>mpmg_nota_fiscal_210768-2023_unid_1091_contrato_132-22</v>
      </c>
      <c r="Q4" t="s">
        <v>22</v>
      </c>
      <c r="R4" t="s">
        <v>306</v>
      </c>
    </row>
    <row r="5" spans="2:18" ht="17.25" x14ac:dyDescent="0.3">
      <c r="B5" s="16" t="s">
        <v>14</v>
      </c>
      <c r="C5" s="16" t="s">
        <v>24</v>
      </c>
      <c r="D5" s="16" t="s">
        <v>25</v>
      </c>
      <c r="E5" s="16" t="s">
        <v>26</v>
      </c>
      <c r="F5" s="16" t="s">
        <v>27</v>
      </c>
      <c r="G5" s="16">
        <v>210767</v>
      </c>
      <c r="H5" s="17">
        <v>45121</v>
      </c>
      <c r="I5" s="16" t="s">
        <v>28</v>
      </c>
      <c r="J5" s="16">
        <v>3649.82</v>
      </c>
      <c r="K5" s="16">
        <v>210767</v>
      </c>
      <c r="L5" s="16" t="s">
        <v>216</v>
      </c>
      <c r="N5" s="7" t="s">
        <v>21</v>
      </c>
      <c r="O5" s="19" t="s">
        <v>300</v>
      </c>
      <c r="P5" t="str">
        <f t="shared" ref="P5:P68" si="0">L5</f>
        <v>mpmg_nota_fiscal_210767-2023_unid_1091_contrato_132-22</v>
      </c>
      <c r="Q5" t="s">
        <v>22</v>
      </c>
      <c r="R5" t="s">
        <v>307</v>
      </c>
    </row>
    <row r="6" spans="2:18" ht="17.25" x14ac:dyDescent="0.3">
      <c r="B6" s="16" t="s">
        <v>14</v>
      </c>
      <c r="C6" s="16" t="s">
        <v>34</v>
      </c>
      <c r="D6" s="16" t="s">
        <v>35</v>
      </c>
      <c r="E6" s="16" t="s">
        <v>36</v>
      </c>
      <c r="F6" s="16" t="s">
        <v>37</v>
      </c>
      <c r="G6" s="16">
        <v>21</v>
      </c>
      <c r="H6" s="17">
        <v>45121</v>
      </c>
      <c r="I6" s="16" t="s">
        <v>38</v>
      </c>
      <c r="J6" s="16">
        <v>1800</v>
      </c>
      <c r="K6" s="16">
        <v>21</v>
      </c>
      <c r="L6" s="16" t="s">
        <v>218</v>
      </c>
      <c r="N6" s="7" t="s">
        <v>21</v>
      </c>
      <c r="O6" s="19" t="s">
        <v>300</v>
      </c>
      <c r="P6" t="str">
        <f t="shared" si="0"/>
        <v>mpmg_nota_fiscal_21-2023_unid_1091_contrato_PC385-22</v>
      </c>
      <c r="Q6" t="s">
        <v>22</v>
      </c>
      <c r="R6" t="s">
        <v>308</v>
      </c>
    </row>
    <row r="7" spans="2:18" ht="17.25" x14ac:dyDescent="0.3">
      <c r="B7" s="16" t="s">
        <v>14</v>
      </c>
      <c r="C7" s="16" t="s">
        <v>51</v>
      </c>
      <c r="D7" s="16" t="s">
        <v>52</v>
      </c>
      <c r="E7" s="16" t="s">
        <v>53</v>
      </c>
      <c r="F7" s="16" t="s">
        <v>54</v>
      </c>
      <c r="G7" s="16">
        <v>240614</v>
      </c>
      <c r="H7" s="17">
        <v>45121</v>
      </c>
      <c r="I7" s="16" t="s">
        <v>55</v>
      </c>
      <c r="J7" s="16">
        <v>7904.31</v>
      </c>
      <c r="K7" s="16">
        <v>240614</v>
      </c>
      <c r="L7" s="16" t="s">
        <v>223</v>
      </c>
      <c r="N7" s="7" t="s">
        <v>21</v>
      </c>
      <c r="O7" s="19" t="s">
        <v>300</v>
      </c>
      <c r="P7" t="str">
        <f t="shared" si="0"/>
        <v>mpmg_nota_fiscal_240614-2023_unid_1091_contrato_041-19</v>
      </c>
      <c r="Q7" t="s">
        <v>22</v>
      </c>
      <c r="R7" t="s">
        <v>309</v>
      </c>
    </row>
    <row r="8" spans="2:18" ht="17.25" x14ac:dyDescent="0.3">
      <c r="B8" s="16" t="s">
        <v>14</v>
      </c>
      <c r="C8" s="16" t="s">
        <v>71</v>
      </c>
      <c r="D8" s="16" t="s">
        <v>72</v>
      </c>
      <c r="E8" s="16" t="s">
        <v>73</v>
      </c>
      <c r="F8" s="16" t="s">
        <v>74</v>
      </c>
      <c r="G8" s="16">
        <v>1613</v>
      </c>
      <c r="H8" s="17">
        <v>45121</v>
      </c>
      <c r="I8" s="16" t="s">
        <v>49</v>
      </c>
      <c r="J8" s="16">
        <v>4095</v>
      </c>
      <c r="K8" s="16">
        <v>1613</v>
      </c>
      <c r="L8" s="16" t="s">
        <v>227</v>
      </c>
      <c r="N8" s="7" t="s">
        <v>21</v>
      </c>
      <c r="O8" s="19" t="s">
        <v>300</v>
      </c>
      <c r="P8" t="str">
        <f t="shared" si="0"/>
        <v>mpmg_nota_fiscal_1613-2023_unid_1091_contrato_PC388-22</v>
      </c>
      <c r="Q8" t="s">
        <v>22</v>
      </c>
      <c r="R8" t="s">
        <v>310</v>
      </c>
    </row>
    <row r="9" spans="2:18" ht="17.25" x14ac:dyDescent="0.3">
      <c r="B9" s="16" t="s">
        <v>14</v>
      </c>
      <c r="C9" s="16" t="s">
        <v>29</v>
      </c>
      <c r="D9" s="16" t="s">
        <v>30</v>
      </c>
      <c r="E9" s="16" t="s">
        <v>31</v>
      </c>
      <c r="F9" s="16" t="s">
        <v>32</v>
      </c>
      <c r="G9" s="16">
        <v>946</v>
      </c>
      <c r="H9" s="17">
        <v>45124</v>
      </c>
      <c r="I9" s="16" t="s">
        <v>33</v>
      </c>
      <c r="J9" s="16">
        <v>152.25</v>
      </c>
      <c r="K9" s="16">
        <v>946</v>
      </c>
      <c r="L9" s="16" t="s">
        <v>217</v>
      </c>
      <c r="N9" s="7" t="s">
        <v>21</v>
      </c>
      <c r="O9" s="19" t="s">
        <v>300</v>
      </c>
      <c r="P9" t="str">
        <f t="shared" si="0"/>
        <v>mpmg_nota_fiscal_946-2023_unid_1091_contrato_PC284-22</v>
      </c>
      <c r="Q9" t="s">
        <v>22</v>
      </c>
      <c r="R9" t="s">
        <v>311</v>
      </c>
    </row>
    <row r="10" spans="2:18" ht="17.25" x14ac:dyDescent="0.3">
      <c r="B10" s="16" t="s">
        <v>14</v>
      </c>
      <c r="C10" s="16" t="s">
        <v>39</v>
      </c>
      <c r="D10" s="16" t="s">
        <v>40</v>
      </c>
      <c r="E10" s="16" t="s">
        <v>41</v>
      </c>
      <c r="F10" s="16" t="s">
        <v>42</v>
      </c>
      <c r="G10" s="16">
        <v>1938</v>
      </c>
      <c r="H10" s="17">
        <v>45125</v>
      </c>
      <c r="I10" s="16" t="s">
        <v>43</v>
      </c>
      <c r="J10" s="16">
        <v>9830</v>
      </c>
      <c r="K10" s="16">
        <v>1938</v>
      </c>
      <c r="L10" s="16" t="s">
        <v>219</v>
      </c>
      <c r="N10" s="7" t="s">
        <v>21</v>
      </c>
      <c r="O10" s="19" t="s">
        <v>300</v>
      </c>
      <c r="P10" t="str">
        <f t="shared" si="0"/>
        <v>mpmg_nota_fiscal_1938-2023_unid_1091_contrato_PC100-23</v>
      </c>
      <c r="Q10" t="s">
        <v>22</v>
      </c>
      <c r="R10" t="s">
        <v>312</v>
      </c>
    </row>
    <row r="11" spans="2:18" ht="17.25" x14ac:dyDescent="0.3">
      <c r="B11" s="16" t="s">
        <v>14</v>
      </c>
      <c r="C11" s="16" t="s">
        <v>44</v>
      </c>
      <c r="D11" s="16" t="s">
        <v>40</v>
      </c>
      <c r="E11" s="16" t="s">
        <v>41</v>
      </c>
      <c r="F11" s="16" t="s">
        <v>42</v>
      </c>
      <c r="G11" s="16">
        <v>1939</v>
      </c>
      <c r="H11" s="17">
        <v>45125</v>
      </c>
      <c r="I11" s="16" t="s">
        <v>43</v>
      </c>
      <c r="J11" s="16">
        <v>19110</v>
      </c>
      <c r="K11" s="16">
        <v>1939</v>
      </c>
      <c r="L11" s="16" t="s">
        <v>220</v>
      </c>
      <c r="N11" s="7" t="s">
        <v>21</v>
      </c>
      <c r="O11" s="19" t="s">
        <v>300</v>
      </c>
      <c r="P11" t="str">
        <f t="shared" si="0"/>
        <v>mpmg_nota_fiscal_1939-2023_unid_1091_contrato_PC100-23</v>
      </c>
      <c r="Q11" t="s">
        <v>22</v>
      </c>
      <c r="R11" t="s">
        <v>313</v>
      </c>
    </row>
    <row r="12" spans="2:18" ht="17.25" x14ac:dyDescent="0.3">
      <c r="B12" s="16" t="s">
        <v>14</v>
      </c>
      <c r="C12" s="16" t="s">
        <v>45</v>
      </c>
      <c r="D12" s="16" t="s">
        <v>46</v>
      </c>
      <c r="E12" s="16" t="s">
        <v>47</v>
      </c>
      <c r="F12" s="16" t="s">
        <v>48</v>
      </c>
      <c r="G12" s="16">
        <v>605</v>
      </c>
      <c r="H12" s="17">
        <v>45125</v>
      </c>
      <c r="I12" s="16" t="s">
        <v>49</v>
      </c>
      <c r="J12" s="16">
        <v>464</v>
      </c>
      <c r="K12" s="16">
        <v>605</v>
      </c>
      <c r="L12" s="16" t="s">
        <v>221</v>
      </c>
      <c r="N12" s="7" t="s">
        <v>21</v>
      </c>
      <c r="O12" s="19" t="s">
        <v>300</v>
      </c>
      <c r="P12" t="str">
        <f t="shared" si="0"/>
        <v>mpmg_nota_fiscal_605-2023_unid_1091_contrato_PC388-22</v>
      </c>
      <c r="Q12" t="s">
        <v>22</v>
      </c>
      <c r="R12" t="s">
        <v>314</v>
      </c>
    </row>
    <row r="13" spans="2:18" ht="17.25" x14ac:dyDescent="0.3">
      <c r="B13" s="16" t="s">
        <v>14</v>
      </c>
      <c r="C13" s="16" t="s">
        <v>50</v>
      </c>
      <c r="D13" s="16" t="s">
        <v>46</v>
      </c>
      <c r="E13" s="16" t="s">
        <v>47</v>
      </c>
      <c r="F13" s="16" t="s">
        <v>48</v>
      </c>
      <c r="G13" s="16">
        <v>604</v>
      </c>
      <c r="H13" s="17">
        <v>45125</v>
      </c>
      <c r="I13" s="16" t="s">
        <v>49</v>
      </c>
      <c r="J13" s="16">
        <v>1284</v>
      </c>
      <c r="K13" s="16">
        <v>604</v>
      </c>
      <c r="L13" s="16" t="s">
        <v>222</v>
      </c>
      <c r="N13" s="7" t="s">
        <v>21</v>
      </c>
      <c r="O13" s="19" t="s">
        <v>300</v>
      </c>
      <c r="P13" t="str">
        <f t="shared" si="0"/>
        <v>mpmg_nota_fiscal_604-2023_unid_1091_contrato_PC388-22</v>
      </c>
      <c r="Q13" t="s">
        <v>22</v>
      </c>
      <c r="R13" t="s">
        <v>315</v>
      </c>
    </row>
    <row r="14" spans="2:18" ht="17.25" x14ac:dyDescent="0.3">
      <c r="B14" s="16" t="s">
        <v>14</v>
      </c>
      <c r="C14" s="16" t="s">
        <v>56</v>
      </c>
      <c r="D14" s="16" t="s">
        <v>57</v>
      </c>
      <c r="E14" s="16" t="s">
        <v>58</v>
      </c>
      <c r="F14" s="16" t="s">
        <v>59</v>
      </c>
      <c r="G14" s="16">
        <v>1873</v>
      </c>
      <c r="H14" s="17">
        <v>45126</v>
      </c>
      <c r="I14" s="16" t="s">
        <v>60</v>
      </c>
      <c r="J14" s="16">
        <v>547.59</v>
      </c>
      <c r="K14" s="16">
        <v>1873</v>
      </c>
      <c r="L14" s="16" t="s">
        <v>224</v>
      </c>
      <c r="N14" s="7" t="s">
        <v>21</v>
      </c>
      <c r="O14" s="19" t="s">
        <v>300</v>
      </c>
      <c r="P14" t="str">
        <f t="shared" si="0"/>
        <v>mpmg_nota_fiscal_1873-2023_unid_1091_contrato_098-21</v>
      </c>
      <c r="Q14" t="s">
        <v>22</v>
      </c>
      <c r="R14" t="s">
        <v>316</v>
      </c>
    </row>
    <row r="15" spans="2:18" ht="17.25" x14ac:dyDescent="0.3">
      <c r="B15" s="16" t="s">
        <v>14</v>
      </c>
      <c r="C15" s="16" t="s">
        <v>61</v>
      </c>
      <c r="D15" s="16" t="s">
        <v>62</v>
      </c>
      <c r="E15" s="16" t="s">
        <v>63</v>
      </c>
      <c r="F15" s="16" t="s">
        <v>64</v>
      </c>
      <c r="G15" s="16">
        <v>1701</v>
      </c>
      <c r="H15" s="17">
        <v>45126</v>
      </c>
      <c r="I15" s="16" t="s">
        <v>65</v>
      </c>
      <c r="J15" s="16">
        <v>1294.0899999999999</v>
      </c>
      <c r="K15" s="16">
        <v>1701</v>
      </c>
      <c r="L15" s="16" t="s">
        <v>225</v>
      </c>
      <c r="N15" s="7" t="s">
        <v>21</v>
      </c>
      <c r="O15" s="19" t="s">
        <v>300</v>
      </c>
      <c r="P15" t="str">
        <f t="shared" si="0"/>
        <v>mpmg_nota_fiscal_1701-2023_unid_1091_contrato_PC333-22</v>
      </c>
      <c r="Q15" t="s">
        <v>22</v>
      </c>
      <c r="R15" t="s">
        <v>317</v>
      </c>
    </row>
    <row r="16" spans="2:18" ht="17.25" x14ac:dyDescent="0.3">
      <c r="B16" s="16" t="s">
        <v>14</v>
      </c>
      <c r="C16" s="16" t="s">
        <v>66</v>
      </c>
      <c r="D16" s="16" t="s">
        <v>67</v>
      </c>
      <c r="E16" s="16" t="s">
        <v>68</v>
      </c>
      <c r="F16" s="16" t="s">
        <v>69</v>
      </c>
      <c r="G16" s="16">
        <v>13973</v>
      </c>
      <c r="H16" s="17">
        <v>45126</v>
      </c>
      <c r="I16" s="16" t="s">
        <v>70</v>
      </c>
      <c r="J16" s="16">
        <v>260</v>
      </c>
      <c r="K16" s="16">
        <v>13973</v>
      </c>
      <c r="L16" s="16" t="s">
        <v>226</v>
      </c>
      <c r="N16" s="7" t="s">
        <v>21</v>
      </c>
      <c r="O16" s="19" t="s">
        <v>300</v>
      </c>
      <c r="P16" t="str">
        <f t="shared" si="0"/>
        <v>mpmg_nota_fiscal_13973-2023_unid_1091_contrato_PC146-23</v>
      </c>
      <c r="Q16" t="s">
        <v>22</v>
      </c>
      <c r="R16" t="s">
        <v>318</v>
      </c>
    </row>
    <row r="17" spans="2:18" ht="17.25" x14ac:dyDescent="0.3">
      <c r="B17" s="16" t="s">
        <v>14</v>
      </c>
      <c r="C17" s="16" t="s">
        <v>103</v>
      </c>
      <c r="D17" s="16" t="s">
        <v>86</v>
      </c>
      <c r="E17" s="16" t="s">
        <v>87</v>
      </c>
      <c r="F17" s="16" t="s">
        <v>88</v>
      </c>
      <c r="G17" s="16">
        <v>845</v>
      </c>
      <c r="H17" s="17">
        <v>45126</v>
      </c>
      <c r="I17" s="16" t="s">
        <v>89</v>
      </c>
      <c r="J17" s="16">
        <v>2990</v>
      </c>
      <c r="K17" s="16">
        <v>845</v>
      </c>
      <c r="L17" s="16" t="s">
        <v>237</v>
      </c>
      <c r="N17" s="7" t="s">
        <v>21</v>
      </c>
      <c r="O17" s="19" t="s">
        <v>300</v>
      </c>
      <c r="P17" t="str">
        <f t="shared" si="0"/>
        <v>mpmg_nota_fiscal_845-2023_unid_1091_contrato_PC379-22</v>
      </c>
      <c r="Q17" t="s">
        <v>22</v>
      </c>
      <c r="R17" t="s">
        <v>319</v>
      </c>
    </row>
    <row r="18" spans="2:18" ht="17.25" x14ac:dyDescent="0.3">
      <c r="B18" s="16" t="s">
        <v>14</v>
      </c>
      <c r="C18" s="16" t="s">
        <v>75</v>
      </c>
      <c r="D18" s="16" t="s">
        <v>76</v>
      </c>
      <c r="E18" s="16" t="s">
        <v>77</v>
      </c>
      <c r="F18" s="16" t="s">
        <v>78</v>
      </c>
      <c r="G18" s="16">
        <v>208</v>
      </c>
      <c r="H18" s="17">
        <v>45128</v>
      </c>
      <c r="I18" s="16" t="s">
        <v>79</v>
      </c>
      <c r="J18" s="16">
        <v>319000</v>
      </c>
      <c r="K18" s="16">
        <v>208</v>
      </c>
      <c r="L18" s="16" t="s">
        <v>228</v>
      </c>
      <c r="N18" s="7" t="s">
        <v>21</v>
      </c>
      <c r="O18" s="19" t="s">
        <v>300</v>
      </c>
      <c r="P18" t="str">
        <f t="shared" si="0"/>
        <v>mpmg_nota_fiscal_208-2023_unid_1091_contrato_071-23</v>
      </c>
      <c r="Q18" t="s">
        <v>22</v>
      </c>
      <c r="R18" t="s">
        <v>320</v>
      </c>
    </row>
    <row r="19" spans="2:18" ht="17.25" x14ac:dyDescent="0.3">
      <c r="B19" s="16" t="s">
        <v>14</v>
      </c>
      <c r="C19" s="16" t="s">
        <v>80</v>
      </c>
      <c r="D19" s="16" t="s">
        <v>76</v>
      </c>
      <c r="E19" s="16" t="s">
        <v>77</v>
      </c>
      <c r="F19" s="16" t="s">
        <v>78</v>
      </c>
      <c r="G19" s="16">
        <v>207</v>
      </c>
      <c r="H19" s="17">
        <v>45128</v>
      </c>
      <c r="I19" s="16" t="s">
        <v>79</v>
      </c>
      <c r="J19" s="16">
        <v>319000</v>
      </c>
      <c r="K19" s="16">
        <v>207</v>
      </c>
      <c r="L19" s="16" t="s">
        <v>229</v>
      </c>
      <c r="N19" s="7" t="s">
        <v>21</v>
      </c>
      <c r="O19" s="19" t="s">
        <v>300</v>
      </c>
      <c r="P19" t="str">
        <f t="shared" si="0"/>
        <v>mpmg_nota_fiscal_207-2023_unid_1091_contrato_071-23</v>
      </c>
      <c r="Q19" t="s">
        <v>22</v>
      </c>
      <c r="R19" t="s">
        <v>321</v>
      </c>
    </row>
    <row r="20" spans="2:18" ht="17.25" x14ac:dyDescent="0.3">
      <c r="B20" s="16" t="s">
        <v>14</v>
      </c>
      <c r="C20" s="16" t="s">
        <v>81</v>
      </c>
      <c r="D20" s="16" t="s">
        <v>76</v>
      </c>
      <c r="E20" s="16" t="s">
        <v>77</v>
      </c>
      <c r="F20" s="16" t="s">
        <v>78</v>
      </c>
      <c r="G20" s="16">
        <v>206</v>
      </c>
      <c r="H20" s="17">
        <v>45128</v>
      </c>
      <c r="I20" s="16" t="s">
        <v>79</v>
      </c>
      <c r="J20" s="16">
        <v>319000</v>
      </c>
      <c r="K20" s="16">
        <v>206</v>
      </c>
      <c r="L20" s="16" t="s">
        <v>230</v>
      </c>
      <c r="N20" s="7" t="s">
        <v>21</v>
      </c>
      <c r="O20" s="19" t="s">
        <v>300</v>
      </c>
      <c r="P20" t="str">
        <f t="shared" si="0"/>
        <v>mpmg_nota_fiscal_206-2023_unid_1091_contrato_071-23</v>
      </c>
      <c r="Q20" t="s">
        <v>22</v>
      </c>
      <c r="R20" t="s">
        <v>322</v>
      </c>
    </row>
    <row r="21" spans="2:18" ht="17.25" x14ac:dyDescent="0.3">
      <c r="B21" s="16" t="s">
        <v>14</v>
      </c>
      <c r="C21" s="16" t="s">
        <v>82</v>
      </c>
      <c r="D21" s="16" t="s">
        <v>72</v>
      </c>
      <c r="E21" s="16" t="s">
        <v>73</v>
      </c>
      <c r="F21" s="16" t="s">
        <v>83</v>
      </c>
      <c r="G21" s="16">
        <v>1614</v>
      </c>
      <c r="H21" s="17">
        <v>45128</v>
      </c>
      <c r="I21" s="16" t="s">
        <v>84</v>
      </c>
      <c r="J21" s="16">
        <v>6821.4</v>
      </c>
      <c r="K21" s="16">
        <v>1614</v>
      </c>
      <c r="L21" s="16" t="s">
        <v>231</v>
      </c>
      <c r="N21" s="7" t="s">
        <v>21</v>
      </c>
      <c r="O21" s="19" t="s">
        <v>300</v>
      </c>
      <c r="P21" t="str">
        <f t="shared" si="0"/>
        <v>mpmg_nota_fiscal_1614-2023_unid_1091_contrato_PC377-22</v>
      </c>
      <c r="Q21" t="s">
        <v>22</v>
      </c>
      <c r="R21" t="s">
        <v>323</v>
      </c>
    </row>
    <row r="22" spans="2:18" ht="17.25" x14ac:dyDescent="0.3">
      <c r="B22" s="16" t="s">
        <v>14</v>
      </c>
      <c r="C22" s="16" t="s">
        <v>107</v>
      </c>
      <c r="D22" s="16" t="s">
        <v>108</v>
      </c>
      <c r="E22" s="16" t="s">
        <v>31</v>
      </c>
      <c r="F22" s="16" t="s">
        <v>109</v>
      </c>
      <c r="G22" s="16">
        <v>973</v>
      </c>
      <c r="H22" s="17">
        <v>45128</v>
      </c>
      <c r="I22" s="16" t="s">
        <v>110</v>
      </c>
      <c r="J22" s="16">
        <v>8550</v>
      </c>
      <c r="K22" s="16">
        <v>973</v>
      </c>
      <c r="L22" s="16" t="s">
        <v>239</v>
      </c>
      <c r="N22" s="7" t="s">
        <v>21</v>
      </c>
      <c r="O22" s="19" t="s">
        <v>300</v>
      </c>
      <c r="P22" t="str">
        <f t="shared" si="0"/>
        <v>mpmg_nota_fiscal_973-2023_unid_1091_contrato_PC027-23</v>
      </c>
      <c r="Q22" t="s">
        <v>22</v>
      </c>
      <c r="R22" t="s">
        <v>324</v>
      </c>
    </row>
    <row r="23" spans="2:18" ht="17.25" x14ac:dyDescent="0.3">
      <c r="B23" s="16" t="s">
        <v>14</v>
      </c>
      <c r="C23" s="16" t="s">
        <v>111</v>
      </c>
      <c r="D23" s="16" t="s">
        <v>112</v>
      </c>
      <c r="E23" s="16" t="s">
        <v>113</v>
      </c>
      <c r="F23" s="16" t="s">
        <v>114</v>
      </c>
      <c r="G23" s="16">
        <v>10750</v>
      </c>
      <c r="H23" s="17">
        <v>45128</v>
      </c>
      <c r="I23" s="16" t="s">
        <v>115</v>
      </c>
      <c r="J23" s="16">
        <v>2035</v>
      </c>
      <c r="K23" s="16">
        <v>10750</v>
      </c>
      <c r="L23" s="16" t="s">
        <v>240</v>
      </c>
      <c r="N23" s="7" t="s">
        <v>21</v>
      </c>
      <c r="O23" s="19" t="s">
        <v>300</v>
      </c>
      <c r="P23" t="str">
        <f t="shared" si="0"/>
        <v>mpmg_nota_fiscal_10750-2023_unid_1091_contrato_PC272-22</v>
      </c>
      <c r="Q23" t="s">
        <v>22</v>
      </c>
      <c r="R23" t="s">
        <v>325</v>
      </c>
    </row>
    <row r="24" spans="2:18" ht="17.25" x14ac:dyDescent="0.3">
      <c r="B24" s="16" t="s">
        <v>14</v>
      </c>
      <c r="C24" s="16" t="s">
        <v>116</v>
      </c>
      <c r="D24" s="16" t="s">
        <v>112</v>
      </c>
      <c r="E24" s="16" t="s">
        <v>113</v>
      </c>
      <c r="F24" s="16" t="s">
        <v>114</v>
      </c>
      <c r="G24" s="16">
        <v>10751</v>
      </c>
      <c r="H24" s="17">
        <v>45128</v>
      </c>
      <c r="I24" s="16" t="s">
        <v>117</v>
      </c>
      <c r="J24" s="16">
        <v>3330</v>
      </c>
      <c r="K24" s="16">
        <v>10751</v>
      </c>
      <c r="L24" s="16" t="s">
        <v>241</v>
      </c>
      <c r="N24" s="7" t="s">
        <v>21</v>
      </c>
      <c r="O24" s="19" t="s">
        <v>300</v>
      </c>
      <c r="P24" t="str">
        <f t="shared" si="0"/>
        <v>mpmg_nota_fiscal_10751-2023_unid_1091_contrato_PC111-23</v>
      </c>
      <c r="Q24" t="s">
        <v>22</v>
      </c>
      <c r="R24" t="s">
        <v>326</v>
      </c>
    </row>
    <row r="25" spans="2:18" ht="17.25" x14ac:dyDescent="0.3">
      <c r="B25" s="16" t="s">
        <v>14</v>
      </c>
      <c r="C25" s="16" t="s">
        <v>85</v>
      </c>
      <c r="D25" s="16" t="s">
        <v>86</v>
      </c>
      <c r="E25" s="16" t="s">
        <v>87</v>
      </c>
      <c r="F25" s="16" t="s">
        <v>88</v>
      </c>
      <c r="G25" s="16">
        <v>851</v>
      </c>
      <c r="H25" s="17">
        <v>45131</v>
      </c>
      <c r="I25" s="16" t="s">
        <v>89</v>
      </c>
      <c r="J25" s="16">
        <v>2415</v>
      </c>
      <c r="K25" s="16">
        <v>851</v>
      </c>
      <c r="L25" s="16" t="s">
        <v>232</v>
      </c>
      <c r="N25" s="7" t="s">
        <v>21</v>
      </c>
      <c r="O25" s="19" t="s">
        <v>300</v>
      </c>
      <c r="P25" t="str">
        <f t="shared" si="0"/>
        <v>mpmg_nota_fiscal_851-2023_unid_1091_contrato_PC379-22</v>
      </c>
      <c r="Q25" t="s">
        <v>22</v>
      </c>
      <c r="R25" t="s">
        <v>327</v>
      </c>
    </row>
    <row r="26" spans="2:18" ht="17.25" x14ac:dyDescent="0.3">
      <c r="B26" s="16" t="s">
        <v>14</v>
      </c>
      <c r="C26" s="16" t="s">
        <v>90</v>
      </c>
      <c r="D26" s="16" t="s">
        <v>72</v>
      </c>
      <c r="E26" s="16" t="s">
        <v>73</v>
      </c>
      <c r="F26" s="16" t="s">
        <v>91</v>
      </c>
      <c r="G26" s="16">
        <v>1615</v>
      </c>
      <c r="H26" s="17">
        <v>45131</v>
      </c>
      <c r="I26" s="16" t="s">
        <v>84</v>
      </c>
      <c r="J26" s="16">
        <v>16456.650000000001</v>
      </c>
      <c r="K26" s="16">
        <v>1615</v>
      </c>
      <c r="L26" s="16" t="s">
        <v>233</v>
      </c>
      <c r="N26" s="7" t="s">
        <v>21</v>
      </c>
      <c r="O26" s="19" t="s">
        <v>300</v>
      </c>
      <c r="P26" t="str">
        <f t="shared" si="0"/>
        <v>mpmg_nota_fiscal_1615-2023_unid_1091_contrato_PC377-22</v>
      </c>
      <c r="Q26" t="s">
        <v>22</v>
      </c>
      <c r="R26" t="s">
        <v>328</v>
      </c>
    </row>
    <row r="27" spans="2:18" ht="17.25" x14ac:dyDescent="0.3">
      <c r="B27" s="16" t="s">
        <v>14</v>
      </c>
      <c r="C27" s="16" t="s">
        <v>92</v>
      </c>
      <c r="D27" s="16" t="s">
        <v>93</v>
      </c>
      <c r="E27" s="16" t="s">
        <v>94</v>
      </c>
      <c r="F27" s="16" t="s">
        <v>95</v>
      </c>
      <c r="G27" s="16">
        <v>8059</v>
      </c>
      <c r="H27" s="17">
        <v>45131</v>
      </c>
      <c r="I27" s="16" t="s">
        <v>96</v>
      </c>
      <c r="J27" s="16">
        <v>51424.3</v>
      </c>
      <c r="K27" s="16">
        <v>8059</v>
      </c>
      <c r="L27" s="16" t="s">
        <v>234</v>
      </c>
      <c r="N27" s="7" t="s">
        <v>21</v>
      </c>
      <c r="O27" s="19" t="s">
        <v>300</v>
      </c>
      <c r="P27" t="str">
        <f t="shared" si="0"/>
        <v>mpmg_nota_fiscal_8059-2023_unid_1091_contrato_PC377-21</v>
      </c>
      <c r="Q27" t="s">
        <v>22</v>
      </c>
      <c r="R27" t="s">
        <v>329</v>
      </c>
    </row>
    <row r="28" spans="2:18" ht="17.25" x14ac:dyDescent="0.3">
      <c r="B28" s="16" t="s">
        <v>14</v>
      </c>
      <c r="C28" s="16" t="s">
        <v>97</v>
      </c>
      <c r="D28" s="16" t="s">
        <v>93</v>
      </c>
      <c r="E28" s="16" t="s">
        <v>94</v>
      </c>
      <c r="F28" s="16" t="s">
        <v>95</v>
      </c>
      <c r="G28" s="16">
        <v>8058</v>
      </c>
      <c r="H28" s="17">
        <v>45131</v>
      </c>
      <c r="I28" s="16" t="s">
        <v>96</v>
      </c>
      <c r="J28" s="16">
        <v>30778.720000000001</v>
      </c>
      <c r="K28" s="16">
        <v>8058</v>
      </c>
      <c r="L28" s="16" t="s">
        <v>235</v>
      </c>
      <c r="N28" s="7" t="s">
        <v>21</v>
      </c>
      <c r="O28" s="19" t="s">
        <v>300</v>
      </c>
      <c r="P28" t="str">
        <f t="shared" si="0"/>
        <v>mpmg_nota_fiscal_8058-2023_unid_1091_contrato_PC377-21</v>
      </c>
      <c r="Q28" t="s">
        <v>22</v>
      </c>
      <c r="R28" t="s">
        <v>330</v>
      </c>
    </row>
    <row r="29" spans="2:18" ht="17.25" x14ac:dyDescent="0.3">
      <c r="B29" s="16" t="s">
        <v>14</v>
      </c>
      <c r="C29" s="16" t="s">
        <v>118</v>
      </c>
      <c r="D29" s="16" t="s">
        <v>119</v>
      </c>
      <c r="E29" s="16" t="s">
        <v>120</v>
      </c>
      <c r="F29" s="16" t="s">
        <v>121</v>
      </c>
      <c r="G29" s="16">
        <v>131</v>
      </c>
      <c r="H29" s="17">
        <v>45131</v>
      </c>
      <c r="I29" s="16" t="s">
        <v>122</v>
      </c>
      <c r="J29" s="16">
        <v>11200</v>
      </c>
      <c r="K29" s="16">
        <v>131</v>
      </c>
      <c r="L29" s="16" t="s">
        <v>242</v>
      </c>
      <c r="N29" s="7" t="s">
        <v>21</v>
      </c>
      <c r="O29" s="19" t="s">
        <v>300</v>
      </c>
      <c r="P29" t="str">
        <f t="shared" si="0"/>
        <v>mpmg_nota_fiscal_131-2023_unid_1091_contrato_PC30-23</v>
      </c>
      <c r="Q29" t="s">
        <v>22</v>
      </c>
      <c r="R29" t="s">
        <v>331</v>
      </c>
    </row>
    <row r="30" spans="2:18" ht="17.25" x14ac:dyDescent="0.3">
      <c r="B30" s="16" t="s">
        <v>14</v>
      </c>
      <c r="C30" s="16" t="s">
        <v>98</v>
      </c>
      <c r="D30" s="16" t="s">
        <v>99</v>
      </c>
      <c r="E30" s="16" t="s">
        <v>100</v>
      </c>
      <c r="F30" s="16" t="s">
        <v>101</v>
      </c>
      <c r="G30" s="16">
        <v>10129</v>
      </c>
      <c r="H30" s="17">
        <v>45132</v>
      </c>
      <c r="I30" s="16" t="s">
        <v>102</v>
      </c>
      <c r="J30" s="16">
        <v>152.91999999999999</v>
      </c>
      <c r="K30" s="16">
        <v>10129</v>
      </c>
      <c r="L30" s="16" t="s">
        <v>236</v>
      </c>
      <c r="N30" s="7" t="s">
        <v>21</v>
      </c>
      <c r="O30" s="19" t="s">
        <v>300</v>
      </c>
      <c r="P30" t="str">
        <f t="shared" si="0"/>
        <v>mpmg_nota_fiscal_10129-2023_unid_1091_contrato_024-23</v>
      </c>
      <c r="Q30" t="s">
        <v>22</v>
      </c>
      <c r="R30" t="s">
        <v>332</v>
      </c>
    </row>
    <row r="31" spans="2:18" ht="17.25" x14ac:dyDescent="0.3">
      <c r="B31" s="16" t="s">
        <v>14</v>
      </c>
      <c r="C31" s="16" t="s">
        <v>104</v>
      </c>
      <c r="D31" s="16" t="s">
        <v>40</v>
      </c>
      <c r="E31" s="16" t="s">
        <v>41</v>
      </c>
      <c r="F31" s="16" t="s">
        <v>105</v>
      </c>
      <c r="G31" s="16">
        <v>1955</v>
      </c>
      <c r="H31" s="17">
        <v>45132</v>
      </c>
      <c r="I31" s="16" t="s">
        <v>106</v>
      </c>
      <c r="J31" s="16">
        <v>959.88</v>
      </c>
      <c r="K31" s="16">
        <v>1955</v>
      </c>
      <c r="L31" s="16" t="s">
        <v>238</v>
      </c>
      <c r="N31" s="7" t="s">
        <v>21</v>
      </c>
      <c r="O31" s="19" t="s">
        <v>300</v>
      </c>
      <c r="P31" t="str">
        <f t="shared" si="0"/>
        <v>mpmg_nota_fiscal_1955-2023_unid_1091_contrato_PC10-23</v>
      </c>
      <c r="Q31" t="s">
        <v>22</v>
      </c>
      <c r="R31" t="s">
        <v>333</v>
      </c>
    </row>
    <row r="32" spans="2:18" ht="17.25" x14ac:dyDescent="0.3">
      <c r="B32" s="16" t="s">
        <v>14</v>
      </c>
      <c r="C32" s="16" t="s">
        <v>123</v>
      </c>
      <c r="D32" s="16" t="s">
        <v>25</v>
      </c>
      <c r="E32" s="16" t="s">
        <v>26</v>
      </c>
      <c r="F32" s="16" t="s">
        <v>124</v>
      </c>
      <c r="G32" s="16">
        <v>211299</v>
      </c>
      <c r="H32" s="17">
        <v>45132</v>
      </c>
      <c r="I32" s="16" t="s">
        <v>125</v>
      </c>
      <c r="J32" s="16">
        <v>39714.65</v>
      </c>
      <c r="K32" s="16">
        <v>211299</v>
      </c>
      <c r="L32" s="16" t="s">
        <v>243</v>
      </c>
      <c r="N32" s="7" t="s">
        <v>21</v>
      </c>
      <c r="O32" s="19" t="s">
        <v>300</v>
      </c>
      <c r="P32" t="str">
        <f t="shared" si="0"/>
        <v>mpmg_nota_fiscal_211299-2023_unid_1091_contrato_054-23</v>
      </c>
      <c r="Q32" t="s">
        <v>22</v>
      </c>
      <c r="R32" t="s">
        <v>334</v>
      </c>
    </row>
    <row r="33" spans="2:18" ht="17.25" x14ac:dyDescent="0.3">
      <c r="B33" s="16" t="s">
        <v>14</v>
      </c>
      <c r="C33" s="16" t="s">
        <v>123</v>
      </c>
      <c r="D33" s="16" t="s">
        <v>25</v>
      </c>
      <c r="E33" s="16" t="s">
        <v>26</v>
      </c>
      <c r="F33" s="16" t="s">
        <v>124</v>
      </c>
      <c r="G33" s="16">
        <v>212034</v>
      </c>
      <c r="H33" s="17">
        <v>45132</v>
      </c>
      <c r="I33" s="16" t="s">
        <v>125</v>
      </c>
      <c r="J33" s="16">
        <v>6105.72</v>
      </c>
      <c r="K33" s="16">
        <v>212034</v>
      </c>
      <c r="L33" s="16" t="s">
        <v>244</v>
      </c>
      <c r="N33" s="7" t="s">
        <v>21</v>
      </c>
      <c r="O33" s="19" t="s">
        <v>300</v>
      </c>
      <c r="P33" t="str">
        <f t="shared" si="0"/>
        <v>mpmg_nota_fiscal_212034-2023_unid_1091_contrato_054-23</v>
      </c>
      <c r="Q33" t="s">
        <v>22</v>
      </c>
      <c r="R33" t="s">
        <v>335</v>
      </c>
    </row>
    <row r="34" spans="2:18" ht="17.25" x14ac:dyDescent="0.3">
      <c r="B34" s="16" t="s">
        <v>14</v>
      </c>
      <c r="C34" s="16" t="s">
        <v>126</v>
      </c>
      <c r="D34" s="16" t="s">
        <v>25</v>
      </c>
      <c r="E34" s="16" t="s">
        <v>26</v>
      </c>
      <c r="F34" s="16" t="s">
        <v>27</v>
      </c>
      <c r="G34" s="16">
        <v>211700</v>
      </c>
      <c r="H34" s="17">
        <v>45132</v>
      </c>
      <c r="I34" s="16" t="s">
        <v>28</v>
      </c>
      <c r="J34" s="16">
        <v>3649.82</v>
      </c>
      <c r="K34" s="16">
        <v>211700</v>
      </c>
      <c r="L34" s="16" t="s">
        <v>245</v>
      </c>
      <c r="N34" s="7" t="s">
        <v>21</v>
      </c>
      <c r="O34" s="19" t="s">
        <v>300</v>
      </c>
      <c r="P34" t="str">
        <f t="shared" si="0"/>
        <v>mpmg_nota_fiscal_211700-2023_unid_1091_contrato_132-22</v>
      </c>
      <c r="Q34" t="s">
        <v>22</v>
      </c>
      <c r="R34" t="s">
        <v>336</v>
      </c>
    </row>
    <row r="35" spans="2:18" ht="17.25" x14ac:dyDescent="0.3">
      <c r="B35" s="16" t="s">
        <v>14</v>
      </c>
      <c r="C35" s="16" t="s">
        <v>126</v>
      </c>
      <c r="D35" s="16" t="s">
        <v>25</v>
      </c>
      <c r="E35" s="16" t="s">
        <v>26</v>
      </c>
      <c r="F35" s="16" t="s">
        <v>27</v>
      </c>
      <c r="G35" s="16">
        <v>212237</v>
      </c>
      <c r="H35" s="17">
        <v>45132</v>
      </c>
      <c r="I35" s="16" t="s">
        <v>28</v>
      </c>
      <c r="J35" s="16">
        <v>3594.88</v>
      </c>
      <c r="K35" s="16">
        <v>212237</v>
      </c>
      <c r="L35" s="16" t="s">
        <v>246</v>
      </c>
      <c r="N35" s="7" t="s">
        <v>21</v>
      </c>
      <c r="O35" s="19" t="s">
        <v>300</v>
      </c>
      <c r="P35" t="str">
        <f t="shared" si="0"/>
        <v>mpmg_nota_fiscal_212237-2023_unid_1091_contrato_132-22</v>
      </c>
      <c r="Q35" t="s">
        <v>22</v>
      </c>
      <c r="R35" t="s">
        <v>337</v>
      </c>
    </row>
    <row r="36" spans="2:18" ht="17.25" x14ac:dyDescent="0.3">
      <c r="B36" s="16" t="s">
        <v>14</v>
      </c>
      <c r="C36" s="16" t="s">
        <v>160</v>
      </c>
      <c r="D36" s="16" t="s">
        <v>161</v>
      </c>
      <c r="E36" s="16" t="s">
        <v>162</v>
      </c>
      <c r="F36" s="16" t="s">
        <v>163</v>
      </c>
      <c r="G36" s="16">
        <v>1416</v>
      </c>
      <c r="H36" s="17">
        <v>45132</v>
      </c>
      <c r="I36" s="16" t="s">
        <v>164</v>
      </c>
      <c r="J36" s="16">
        <v>4484.45</v>
      </c>
      <c r="K36" s="16">
        <v>1416</v>
      </c>
      <c r="L36" s="16" t="s">
        <v>263</v>
      </c>
      <c r="N36" s="7" t="s">
        <v>21</v>
      </c>
      <c r="O36" s="19" t="s">
        <v>300</v>
      </c>
      <c r="P36" t="str">
        <f t="shared" si="0"/>
        <v>mpmg_nota_fiscal_1416-2023_unid_1091_contrato_192-20</v>
      </c>
      <c r="Q36" t="s">
        <v>22</v>
      </c>
      <c r="R36" t="s">
        <v>338</v>
      </c>
    </row>
    <row r="37" spans="2:18" ht="17.25" x14ac:dyDescent="0.3">
      <c r="B37" s="16" t="s">
        <v>14</v>
      </c>
      <c r="C37" s="16" t="s">
        <v>160</v>
      </c>
      <c r="D37" s="16" t="s">
        <v>161</v>
      </c>
      <c r="E37" s="16" t="s">
        <v>162</v>
      </c>
      <c r="F37" s="16" t="s">
        <v>163</v>
      </c>
      <c r="G37" s="16">
        <v>1417</v>
      </c>
      <c r="H37" s="17">
        <v>45132</v>
      </c>
      <c r="I37" s="16" t="s">
        <v>164</v>
      </c>
      <c r="J37" s="16">
        <v>4584.0600000000004</v>
      </c>
      <c r="K37" s="16">
        <v>1417</v>
      </c>
      <c r="L37" s="16" t="s">
        <v>264</v>
      </c>
      <c r="N37" s="7" t="s">
        <v>21</v>
      </c>
      <c r="O37" s="19" t="s">
        <v>300</v>
      </c>
      <c r="P37" t="str">
        <f t="shared" si="0"/>
        <v>mpmg_nota_fiscal_1417-2023_unid_1091_contrato_192-20</v>
      </c>
      <c r="Q37" t="s">
        <v>22</v>
      </c>
      <c r="R37" t="s">
        <v>339</v>
      </c>
    </row>
    <row r="38" spans="2:18" ht="17.25" x14ac:dyDescent="0.3">
      <c r="B38" s="16" t="s">
        <v>14</v>
      </c>
      <c r="C38" s="16" t="s">
        <v>160</v>
      </c>
      <c r="D38" s="16" t="s">
        <v>161</v>
      </c>
      <c r="E38" s="16" t="s">
        <v>162</v>
      </c>
      <c r="F38" s="16" t="s">
        <v>163</v>
      </c>
      <c r="G38" s="16">
        <v>1418</v>
      </c>
      <c r="H38" s="17">
        <v>45132</v>
      </c>
      <c r="I38" s="16" t="s">
        <v>164</v>
      </c>
      <c r="J38" s="16">
        <v>6177.74</v>
      </c>
      <c r="K38" s="16">
        <v>1418</v>
      </c>
      <c r="L38" s="16" t="s">
        <v>265</v>
      </c>
      <c r="N38" s="7" t="s">
        <v>21</v>
      </c>
      <c r="O38" s="19" t="s">
        <v>300</v>
      </c>
      <c r="P38" t="str">
        <f t="shared" si="0"/>
        <v>mpmg_nota_fiscal_1418-2023_unid_1091_contrato_192-20</v>
      </c>
      <c r="Q38" t="s">
        <v>22</v>
      </c>
      <c r="R38" t="s">
        <v>340</v>
      </c>
    </row>
    <row r="39" spans="2:18" ht="17.25" x14ac:dyDescent="0.3">
      <c r="B39" s="16" t="s">
        <v>14</v>
      </c>
      <c r="C39" s="16" t="s">
        <v>160</v>
      </c>
      <c r="D39" s="16" t="s">
        <v>161</v>
      </c>
      <c r="E39" s="16" t="s">
        <v>162</v>
      </c>
      <c r="F39" s="16" t="s">
        <v>163</v>
      </c>
      <c r="G39" s="16">
        <v>1424</v>
      </c>
      <c r="H39" s="17">
        <v>45132</v>
      </c>
      <c r="I39" s="16" t="s">
        <v>164</v>
      </c>
      <c r="J39" s="16">
        <v>4484.45</v>
      </c>
      <c r="K39" s="16">
        <v>1424</v>
      </c>
      <c r="L39" s="16" t="s">
        <v>266</v>
      </c>
      <c r="N39" s="7" t="s">
        <v>21</v>
      </c>
      <c r="O39" s="19" t="s">
        <v>300</v>
      </c>
      <c r="P39" t="str">
        <f t="shared" si="0"/>
        <v>mpmg_nota_fiscal_1424-2023_unid_1091_contrato_192-20</v>
      </c>
      <c r="Q39" t="s">
        <v>22</v>
      </c>
      <c r="R39" t="s">
        <v>341</v>
      </c>
    </row>
    <row r="40" spans="2:18" ht="17.25" x14ac:dyDescent="0.3">
      <c r="B40" s="16" t="s">
        <v>14</v>
      </c>
      <c r="C40" s="16" t="s">
        <v>160</v>
      </c>
      <c r="D40" s="16" t="s">
        <v>161</v>
      </c>
      <c r="E40" s="16" t="s">
        <v>162</v>
      </c>
      <c r="F40" s="16" t="s">
        <v>163</v>
      </c>
      <c r="G40" s="16">
        <v>1425</v>
      </c>
      <c r="H40" s="17">
        <v>45132</v>
      </c>
      <c r="I40" s="16" t="s">
        <v>164</v>
      </c>
      <c r="J40" s="16">
        <v>3089.98</v>
      </c>
      <c r="K40" s="16">
        <v>1425</v>
      </c>
      <c r="L40" s="16" t="s">
        <v>267</v>
      </c>
      <c r="N40" s="7" t="s">
        <v>21</v>
      </c>
      <c r="O40" s="19" t="s">
        <v>300</v>
      </c>
      <c r="P40" t="str">
        <f t="shared" si="0"/>
        <v>mpmg_nota_fiscal_1425-2023_unid_1091_contrato_192-20</v>
      </c>
      <c r="Q40" t="s">
        <v>22</v>
      </c>
      <c r="R40" t="s">
        <v>342</v>
      </c>
    </row>
    <row r="41" spans="2:18" ht="17.25" x14ac:dyDescent="0.3">
      <c r="B41" s="16" t="s">
        <v>14</v>
      </c>
      <c r="C41" s="16" t="s">
        <v>160</v>
      </c>
      <c r="D41" s="16" t="s">
        <v>161</v>
      </c>
      <c r="E41" s="16" t="s">
        <v>162</v>
      </c>
      <c r="F41" s="16" t="s">
        <v>163</v>
      </c>
      <c r="G41" s="16">
        <v>1427</v>
      </c>
      <c r="H41" s="17">
        <v>45132</v>
      </c>
      <c r="I41" s="16" t="s">
        <v>164</v>
      </c>
      <c r="J41" s="16">
        <v>5480.5</v>
      </c>
      <c r="K41" s="16">
        <v>1427</v>
      </c>
      <c r="L41" s="16" t="s">
        <v>268</v>
      </c>
      <c r="N41" s="7" t="s">
        <v>21</v>
      </c>
      <c r="O41" s="19" t="s">
        <v>300</v>
      </c>
      <c r="P41" t="str">
        <f t="shared" si="0"/>
        <v>mpmg_nota_fiscal_1427-2023_unid_1091_contrato_192-20</v>
      </c>
      <c r="Q41" t="s">
        <v>22</v>
      </c>
      <c r="R41" t="s">
        <v>343</v>
      </c>
    </row>
    <row r="42" spans="2:18" ht="17.25" x14ac:dyDescent="0.3">
      <c r="B42" s="16" t="s">
        <v>14</v>
      </c>
      <c r="C42" s="16" t="s">
        <v>127</v>
      </c>
      <c r="D42" s="16" t="s">
        <v>128</v>
      </c>
      <c r="E42" s="16" t="s">
        <v>129</v>
      </c>
      <c r="F42" s="16" t="s">
        <v>130</v>
      </c>
      <c r="G42" s="16">
        <v>26230</v>
      </c>
      <c r="H42" s="17">
        <v>45133</v>
      </c>
      <c r="I42" s="16" t="s">
        <v>131</v>
      </c>
      <c r="J42" s="16">
        <v>14756.64</v>
      </c>
      <c r="K42" s="16">
        <v>26230</v>
      </c>
      <c r="L42" s="16" t="s">
        <v>247</v>
      </c>
      <c r="N42" s="7" t="s">
        <v>21</v>
      </c>
      <c r="O42" s="19" t="s">
        <v>300</v>
      </c>
      <c r="P42" t="str">
        <f t="shared" si="0"/>
        <v>mpmg_nota_fiscal_26230-2023_unid_1091_contrato_181-21</v>
      </c>
      <c r="Q42" t="s">
        <v>22</v>
      </c>
      <c r="R42" t="s">
        <v>344</v>
      </c>
    </row>
    <row r="43" spans="2:18" ht="17.25" x14ac:dyDescent="0.3">
      <c r="B43" s="16" t="s">
        <v>14</v>
      </c>
      <c r="C43" s="16" t="s">
        <v>127</v>
      </c>
      <c r="D43" s="16" t="s">
        <v>128</v>
      </c>
      <c r="E43" s="16" t="s">
        <v>129</v>
      </c>
      <c r="F43" s="16" t="s">
        <v>130</v>
      </c>
      <c r="G43" s="16">
        <v>26231</v>
      </c>
      <c r="H43" s="17">
        <v>45133</v>
      </c>
      <c r="I43" s="16" t="s">
        <v>131</v>
      </c>
      <c r="J43" s="16">
        <v>70270.8</v>
      </c>
      <c r="K43" s="16">
        <v>26231</v>
      </c>
      <c r="L43" s="16" t="s">
        <v>248</v>
      </c>
      <c r="N43" s="7" t="s">
        <v>21</v>
      </c>
      <c r="O43" s="19" t="s">
        <v>300</v>
      </c>
      <c r="P43" t="str">
        <f t="shared" si="0"/>
        <v>mpmg_nota_fiscal_26231-2023_unid_1091_contrato_181-21</v>
      </c>
      <c r="Q43" t="s">
        <v>22</v>
      </c>
      <c r="R43" t="s">
        <v>345</v>
      </c>
    </row>
    <row r="44" spans="2:18" ht="17.25" x14ac:dyDescent="0.3">
      <c r="B44" s="16" t="s">
        <v>14</v>
      </c>
      <c r="C44" s="16" t="s">
        <v>127</v>
      </c>
      <c r="D44" s="16" t="s">
        <v>128</v>
      </c>
      <c r="E44" s="16" t="s">
        <v>129</v>
      </c>
      <c r="F44" s="16" t="s">
        <v>130</v>
      </c>
      <c r="G44" s="16">
        <v>26233</v>
      </c>
      <c r="H44" s="17">
        <v>45133</v>
      </c>
      <c r="I44" s="16" t="s">
        <v>131</v>
      </c>
      <c r="J44" s="16">
        <v>41454.01</v>
      </c>
      <c r="K44" s="16">
        <v>26233</v>
      </c>
      <c r="L44" s="16" t="s">
        <v>249</v>
      </c>
      <c r="N44" s="7" t="s">
        <v>21</v>
      </c>
      <c r="O44" s="19" t="s">
        <v>300</v>
      </c>
      <c r="P44" t="str">
        <f t="shared" si="0"/>
        <v>mpmg_nota_fiscal_26233-2023_unid_1091_contrato_181-21</v>
      </c>
      <c r="Q44" t="s">
        <v>22</v>
      </c>
      <c r="R44" t="s">
        <v>346</v>
      </c>
    </row>
    <row r="45" spans="2:18" ht="17.25" x14ac:dyDescent="0.3">
      <c r="B45" s="16" t="s">
        <v>14</v>
      </c>
      <c r="C45" s="16" t="s">
        <v>127</v>
      </c>
      <c r="D45" s="16" t="s">
        <v>128</v>
      </c>
      <c r="E45" s="16" t="s">
        <v>129</v>
      </c>
      <c r="F45" s="16" t="s">
        <v>130</v>
      </c>
      <c r="G45" s="16">
        <v>26234</v>
      </c>
      <c r="H45" s="17">
        <v>45133</v>
      </c>
      <c r="I45" s="16" t="s">
        <v>131</v>
      </c>
      <c r="J45" s="16">
        <v>7027.08</v>
      </c>
      <c r="K45" s="16">
        <v>26234</v>
      </c>
      <c r="L45" s="16" t="s">
        <v>250</v>
      </c>
      <c r="N45" s="7" t="s">
        <v>21</v>
      </c>
      <c r="O45" s="19" t="s">
        <v>300</v>
      </c>
      <c r="P45" t="str">
        <f t="shared" si="0"/>
        <v>mpmg_nota_fiscal_26234-2023_unid_1091_contrato_181-21</v>
      </c>
      <c r="Q45" t="s">
        <v>22</v>
      </c>
      <c r="R45" t="s">
        <v>347</v>
      </c>
    </row>
    <row r="46" spans="2:18" ht="17.25" x14ac:dyDescent="0.3">
      <c r="B46" s="16" t="s">
        <v>14</v>
      </c>
      <c r="C46" s="16" t="s">
        <v>132</v>
      </c>
      <c r="D46" s="16" t="s">
        <v>133</v>
      </c>
      <c r="E46" s="16" t="s">
        <v>134</v>
      </c>
      <c r="F46" s="16" t="s">
        <v>135</v>
      </c>
      <c r="G46" s="16">
        <v>6014</v>
      </c>
      <c r="H46" s="17">
        <v>45133</v>
      </c>
      <c r="I46" s="16" t="s">
        <v>136</v>
      </c>
      <c r="J46" s="16">
        <v>712.26</v>
      </c>
      <c r="K46" s="16">
        <v>6014</v>
      </c>
      <c r="L46" s="16" t="s">
        <v>251</v>
      </c>
      <c r="N46" s="7" t="s">
        <v>21</v>
      </c>
      <c r="O46" s="19" t="s">
        <v>300</v>
      </c>
      <c r="P46" t="str">
        <f t="shared" si="0"/>
        <v>mpmg_nota_fiscal_6014-2023_unid_1091_contrato_212-18</v>
      </c>
      <c r="Q46" t="s">
        <v>22</v>
      </c>
      <c r="R46" t="s">
        <v>348</v>
      </c>
    </row>
    <row r="47" spans="2:18" ht="17.25" x14ac:dyDescent="0.3">
      <c r="B47" s="16" t="s">
        <v>14</v>
      </c>
      <c r="C47" s="16" t="s">
        <v>143</v>
      </c>
      <c r="D47" s="16" t="s">
        <v>144</v>
      </c>
      <c r="E47" s="16" t="s">
        <v>145</v>
      </c>
      <c r="F47" s="16" t="s">
        <v>146</v>
      </c>
      <c r="G47" s="16">
        <v>15446</v>
      </c>
      <c r="H47" s="17">
        <v>45133</v>
      </c>
      <c r="I47" s="16" t="s">
        <v>147</v>
      </c>
      <c r="J47" s="16">
        <v>225</v>
      </c>
      <c r="K47" s="16">
        <v>15446</v>
      </c>
      <c r="L47" s="16" t="s">
        <v>257</v>
      </c>
      <c r="N47" s="7" t="s">
        <v>21</v>
      </c>
      <c r="O47" s="19" t="s">
        <v>300</v>
      </c>
      <c r="P47" t="str">
        <f t="shared" si="0"/>
        <v>mpmg_nota_fiscal_15446-2023_unid_1091_contrato_055-21</v>
      </c>
      <c r="Q47" t="s">
        <v>22</v>
      </c>
      <c r="R47" t="s">
        <v>349</v>
      </c>
    </row>
    <row r="48" spans="2:18" ht="17.25" x14ac:dyDescent="0.3">
      <c r="B48" s="16" t="s">
        <v>14</v>
      </c>
      <c r="C48" s="16" t="s">
        <v>165</v>
      </c>
      <c r="D48" s="16" t="s">
        <v>166</v>
      </c>
      <c r="E48" s="16" t="s">
        <v>167</v>
      </c>
      <c r="F48" s="16" t="s">
        <v>168</v>
      </c>
      <c r="G48" s="16">
        <v>20930</v>
      </c>
      <c r="H48" s="17">
        <v>45133</v>
      </c>
      <c r="I48" s="16" t="s">
        <v>169</v>
      </c>
      <c r="J48" s="16">
        <v>1503.5</v>
      </c>
      <c r="K48" s="16">
        <v>20930</v>
      </c>
      <c r="L48" s="16" t="s">
        <v>269</v>
      </c>
      <c r="N48" s="7" t="s">
        <v>21</v>
      </c>
      <c r="O48" s="19" t="s">
        <v>300</v>
      </c>
      <c r="P48" t="str">
        <f t="shared" si="0"/>
        <v>mpmg_nota_fiscal_20930-2023_unid_1091_contrato_PC131-23</v>
      </c>
      <c r="Q48" t="s">
        <v>22</v>
      </c>
      <c r="R48" t="s">
        <v>350</v>
      </c>
    </row>
    <row r="49" spans="2:18" ht="17.25" x14ac:dyDescent="0.3">
      <c r="B49" s="16" t="s">
        <v>14</v>
      </c>
      <c r="C49" s="16" t="s">
        <v>142</v>
      </c>
      <c r="D49" s="16" t="s">
        <v>99</v>
      </c>
      <c r="E49" s="16" t="s">
        <v>100</v>
      </c>
      <c r="F49" s="16" t="s">
        <v>101</v>
      </c>
      <c r="G49" s="16">
        <v>10174</v>
      </c>
      <c r="H49" s="17">
        <v>45135</v>
      </c>
      <c r="I49" s="16" t="s">
        <v>102</v>
      </c>
      <c r="J49" s="16">
        <v>3548.8</v>
      </c>
      <c r="K49" s="16">
        <v>10174</v>
      </c>
      <c r="L49" s="16" t="s">
        <v>256</v>
      </c>
      <c r="N49" s="7" t="s">
        <v>21</v>
      </c>
      <c r="O49" s="19" t="s">
        <v>300</v>
      </c>
      <c r="P49" t="str">
        <f t="shared" si="0"/>
        <v>mpmg_nota_fiscal_10174-2023_unid_1091_contrato_024-23</v>
      </c>
      <c r="Q49" t="s">
        <v>22</v>
      </c>
      <c r="R49" t="s">
        <v>351</v>
      </c>
    </row>
    <row r="50" spans="2:18" ht="17.25" x14ac:dyDescent="0.3">
      <c r="B50" s="16" t="s">
        <v>14</v>
      </c>
      <c r="C50" s="16" t="s">
        <v>148</v>
      </c>
      <c r="D50" s="16" t="s">
        <v>149</v>
      </c>
      <c r="E50" s="16" t="s">
        <v>150</v>
      </c>
      <c r="F50" s="16" t="s">
        <v>151</v>
      </c>
      <c r="G50" s="16">
        <v>582007</v>
      </c>
      <c r="H50" s="17">
        <v>45135</v>
      </c>
      <c r="I50" s="16" t="s">
        <v>152</v>
      </c>
      <c r="J50" s="16">
        <v>3852</v>
      </c>
      <c r="K50" s="16">
        <v>582007</v>
      </c>
      <c r="L50" s="16" t="s">
        <v>258</v>
      </c>
      <c r="N50" s="7" t="s">
        <v>21</v>
      </c>
      <c r="O50" s="19" t="s">
        <v>300</v>
      </c>
      <c r="P50" t="str">
        <f t="shared" si="0"/>
        <v>mpmg_nota_fiscal_582007-2023_unid_1091_contrato_PC42-23</v>
      </c>
      <c r="Q50" t="s">
        <v>22</v>
      </c>
      <c r="R50" t="s">
        <v>352</v>
      </c>
    </row>
    <row r="51" spans="2:18" ht="17.25" x14ac:dyDescent="0.3">
      <c r="B51" s="16" t="s">
        <v>14</v>
      </c>
      <c r="C51" s="16" t="s">
        <v>170</v>
      </c>
      <c r="D51" s="16" t="s">
        <v>171</v>
      </c>
      <c r="E51" s="16" t="s">
        <v>172</v>
      </c>
      <c r="F51" s="16" t="s">
        <v>173</v>
      </c>
      <c r="G51" s="16">
        <v>4088</v>
      </c>
      <c r="H51" s="17">
        <v>45135</v>
      </c>
      <c r="I51" s="16" t="s">
        <v>174</v>
      </c>
      <c r="J51" s="16">
        <v>2508.3000000000002</v>
      </c>
      <c r="K51" s="16">
        <v>4088</v>
      </c>
      <c r="L51" s="16" t="s">
        <v>270</v>
      </c>
      <c r="N51" s="7" t="s">
        <v>21</v>
      </c>
      <c r="O51" s="19" t="s">
        <v>300</v>
      </c>
      <c r="P51" t="str">
        <f t="shared" si="0"/>
        <v>mpmg_nota_fiscal_4088-2023_unid_1091_contrato_PC10-2023</v>
      </c>
      <c r="Q51" t="s">
        <v>22</v>
      </c>
      <c r="R51" t="s">
        <v>353</v>
      </c>
    </row>
    <row r="52" spans="2:18" ht="17.25" x14ac:dyDescent="0.3">
      <c r="B52" s="16" t="s">
        <v>14</v>
      </c>
      <c r="C52" s="16" t="s">
        <v>153</v>
      </c>
      <c r="D52" s="16" t="s">
        <v>154</v>
      </c>
      <c r="E52" s="16" t="s">
        <v>155</v>
      </c>
      <c r="F52" s="16" t="s">
        <v>156</v>
      </c>
      <c r="G52" s="16">
        <v>2657</v>
      </c>
      <c r="H52" s="17">
        <v>45138</v>
      </c>
      <c r="I52" s="16" t="s">
        <v>157</v>
      </c>
      <c r="J52" s="16">
        <v>19830</v>
      </c>
      <c r="K52" s="16">
        <v>2657</v>
      </c>
      <c r="L52" s="16" t="s">
        <v>259</v>
      </c>
      <c r="N52" s="7" t="s">
        <v>21</v>
      </c>
      <c r="O52" s="19" t="s">
        <v>300</v>
      </c>
      <c r="P52" t="str">
        <f t="shared" si="0"/>
        <v>mpmg_nota_fiscal_2657-2023_unid_1091_contrato_PC064-2023</v>
      </c>
      <c r="Q52" t="s">
        <v>22</v>
      </c>
      <c r="R52" t="s">
        <v>354</v>
      </c>
    </row>
    <row r="53" spans="2:18" ht="17.25" x14ac:dyDescent="0.3">
      <c r="B53" s="16" t="s">
        <v>14</v>
      </c>
      <c r="C53" s="16" t="s">
        <v>159</v>
      </c>
      <c r="D53" s="16" t="s">
        <v>72</v>
      </c>
      <c r="E53" s="16" t="s">
        <v>73</v>
      </c>
      <c r="F53" s="16" t="s">
        <v>91</v>
      </c>
      <c r="G53" s="16">
        <v>1621</v>
      </c>
      <c r="H53" s="17">
        <v>45138</v>
      </c>
      <c r="I53" s="16" t="s">
        <v>84</v>
      </c>
      <c r="J53" s="16">
        <v>16198</v>
      </c>
      <c r="K53" s="16">
        <v>1621</v>
      </c>
      <c r="L53" s="16" t="s">
        <v>262</v>
      </c>
      <c r="N53" s="7" t="s">
        <v>21</v>
      </c>
      <c r="O53" s="19" t="s">
        <v>300</v>
      </c>
      <c r="P53" t="str">
        <f t="shared" si="0"/>
        <v>mpmg_nota_fiscal_1621-2023_unid_1091_contrato_PC377-22</v>
      </c>
      <c r="Q53" t="s">
        <v>22</v>
      </c>
      <c r="R53" t="s">
        <v>355</v>
      </c>
    </row>
    <row r="54" spans="2:18" ht="17.25" x14ac:dyDescent="0.3">
      <c r="B54" s="16" t="s">
        <v>14</v>
      </c>
      <c r="C54" s="16" t="s">
        <v>175</v>
      </c>
      <c r="D54" s="16" t="s">
        <v>176</v>
      </c>
      <c r="E54" s="16" t="s">
        <v>177</v>
      </c>
      <c r="F54" s="16" t="s">
        <v>178</v>
      </c>
      <c r="G54" s="16">
        <v>12443</v>
      </c>
      <c r="H54" s="17">
        <v>45138</v>
      </c>
      <c r="I54" s="16" t="s">
        <v>174</v>
      </c>
      <c r="J54" s="16">
        <v>4151.5</v>
      </c>
      <c r="K54" s="16">
        <v>12443</v>
      </c>
      <c r="L54" s="16" t="s">
        <v>271</v>
      </c>
      <c r="N54" s="7" t="s">
        <v>21</v>
      </c>
      <c r="O54" s="19" t="s">
        <v>300</v>
      </c>
      <c r="P54" t="str">
        <f t="shared" si="0"/>
        <v>mpmg_nota_fiscal_12443-2023_unid_1091_contrato_PC10-2023</v>
      </c>
      <c r="Q54" t="s">
        <v>22</v>
      </c>
      <c r="R54" t="s">
        <v>356</v>
      </c>
    </row>
    <row r="55" spans="2:18" ht="17.25" x14ac:dyDescent="0.3">
      <c r="B55" s="16" t="s">
        <v>14</v>
      </c>
      <c r="C55" s="16" t="s">
        <v>182</v>
      </c>
      <c r="D55" s="16" t="s">
        <v>35</v>
      </c>
      <c r="E55" s="16" t="s">
        <v>36</v>
      </c>
      <c r="F55" s="16" t="s">
        <v>181</v>
      </c>
      <c r="G55" s="16">
        <v>25</v>
      </c>
      <c r="H55" s="17">
        <v>45138</v>
      </c>
      <c r="I55" s="16" t="s">
        <v>38</v>
      </c>
      <c r="J55" s="16">
        <v>26472.1</v>
      </c>
      <c r="K55" s="16">
        <v>25</v>
      </c>
      <c r="L55" s="16" t="s">
        <v>274</v>
      </c>
      <c r="N55" s="7" t="s">
        <v>21</v>
      </c>
      <c r="O55" s="19" t="s">
        <v>300</v>
      </c>
      <c r="P55" t="str">
        <f t="shared" si="0"/>
        <v>mpmg_nota_fiscal_25-2023_unid_1091_contrato_PC385-22</v>
      </c>
      <c r="Q55" t="s">
        <v>22</v>
      </c>
      <c r="R55" t="s">
        <v>357</v>
      </c>
    </row>
    <row r="56" spans="2:18" ht="17.25" x14ac:dyDescent="0.3">
      <c r="B56" s="16" t="s">
        <v>14</v>
      </c>
      <c r="C56" s="16" t="s">
        <v>183</v>
      </c>
      <c r="D56" s="16" t="s">
        <v>35</v>
      </c>
      <c r="E56" s="16" t="s">
        <v>36</v>
      </c>
      <c r="F56" s="16" t="s">
        <v>184</v>
      </c>
      <c r="G56" s="16">
        <v>30</v>
      </c>
      <c r="H56" s="17">
        <v>45138</v>
      </c>
      <c r="I56" s="16" t="s">
        <v>38</v>
      </c>
      <c r="J56" s="16">
        <v>1500</v>
      </c>
      <c r="K56" s="16">
        <v>30</v>
      </c>
      <c r="L56" s="16" t="s">
        <v>275</v>
      </c>
      <c r="N56" s="7" t="s">
        <v>21</v>
      </c>
      <c r="O56" s="19" t="s">
        <v>300</v>
      </c>
      <c r="P56" t="str">
        <f t="shared" si="0"/>
        <v>mpmg_nota_fiscal_30-2023_unid_1091_contrato_PC385-22</v>
      </c>
      <c r="Q56" t="s">
        <v>22</v>
      </c>
      <c r="R56" t="s">
        <v>358</v>
      </c>
    </row>
    <row r="57" spans="2:18" ht="17.25" x14ac:dyDescent="0.3">
      <c r="B57" s="16" t="s">
        <v>14</v>
      </c>
      <c r="C57" s="16" t="s">
        <v>185</v>
      </c>
      <c r="D57" s="16" t="s">
        <v>35</v>
      </c>
      <c r="E57" s="16" t="s">
        <v>36</v>
      </c>
      <c r="F57" s="16" t="s">
        <v>181</v>
      </c>
      <c r="G57" s="16">
        <v>24</v>
      </c>
      <c r="H57" s="17">
        <v>45138</v>
      </c>
      <c r="I57" s="16" t="s">
        <v>38</v>
      </c>
      <c r="J57" s="16">
        <v>15883.26</v>
      </c>
      <c r="K57" s="16">
        <v>24</v>
      </c>
      <c r="L57" s="16" t="s">
        <v>276</v>
      </c>
      <c r="N57" s="7" t="s">
        <v>21</v>
      </c>
      <c r="O57" s="19" t="s">
        <v>300</v>
      </c>
      <c r="P57" t="str">
        <f t="shared" si="0"/>
        <v>mpmg_nota_fiscal_24-2023_unid_1091_contrato_PC385-22</v>
      </c>
      <c r="Q57" t="s">
        <v>22</v>
      </c>
      <c r="R57" t="s">
        <v>359</v>
      </c>
    </row>
    <row r="58" spans="2:18" ht="17.25" x14ac:dyDescent="0.3">
      <c r="B58" s="16" t="s">
        <v>14</v>
      </c>
      <c r="C58" s="16" t="s">
        <v>186</v>
      </c>
      <c r="D58" s="16" t="s">
        <v>35</v>
      </c>
      <c r="E58" s="16" t="s">
        <v>36</v>
      </c>
      <c r="F58" s="16" t="s">
        <v>181</v>
      </c>
      <c r="G58" s="16">
        <v>28</v>
      </c>
      <c r="H58" s="17">
        <v>45138</v>
      </c>
      <c r="I58" s="16" t="s">
        <v>38</v>
      </c>
      <c r="J58" s="16">
        <v>25313</v>
      </c>
      <c r="K58" s="16">
        <v>28</v>
      </c>
      <c r="L58" s="16" t="s">
        <v>277</v>
      </c>
      <c r="N58" s="7" t="s">
        <v>21</v>
      </c>
      <c r="O58" s="19" t="s">
        <v>300</v>
      </c>
      <c r="P58" t="str">
        <f t="shared" si="0"/>
        <v>mpmg_nota_fiscal_28-2023_unid_1091_contrato_PC385-22</v>
      </c>
      <c r="Q58" t="s">
        <v>22</v>
      </c>
      <c r="R58" t="s">
        <v>360</v>
      </c>
    </row>
    <row r="59" spans="2:18" ht="17.25" x14ac:dyDescent="0.3">
      <c r="B59" s="16" t="s">
        <v>14</v>
      </c>
      <c r="C59" s="16" t="s">
        <v>187</v>
      </c>
      <c r="D59" s="16" t="s">
        <v>35</v>
      </c>
      <c r="E59" s="16" t="s">
        <v>36</v>
      </c>
      <c r="F59" s="16" t="s">
        <v>181</v>
      </c>
      <c r="G59" s="16">
        <v>27</v>
      </c>
      <c r="H59" s="17">
        <v>45138</v>
      </c>
      <c r="I59" s="16" t="s">
        <v>38</v>
      </c>
      <c r="J59" s="16">
        <v>15883.26</v>
      </c>
      <c r="K59" s="16">
        <v>27</v>
      </c>
      <c r="L59" s="16" t="s">
        <v>278</v>
      </c>
      <c r="N59" s="7" t="s">
        <v>21</v>
      </c>
      <c r="O59" s="19" t="s">
        <v>300</v>
      </c>
      <c r="P59" t="str">
        <f t="shared" si="0"/>
        <v>mpmg_nota_fiscal_27-2023_unid_1091_contrato_PC385-22</v>
      </c>
      <c r="Q59" t="s">
        <v>22</v>
      </c>
      <c r="R59" t="s">
        <v>361</v>
      </c>
    </row>
    <row r="60" spans="2:18" ht="17.25" x14ac:dyDescent="0.3">
      <c r="B60" s="16" t="s">
        <v>14</v>
      </c>
      <c r="C60" s="16" t="s">
        <v>188</v>
      </c>
      <c r="D60" s="16" t="s">
        <v>35</v>
      </c>
      <c r="E60" s="16" t="s">
        <v>36</v>
      </c>
      <c r="F60" s="16" t="s">
        <v>181</v>
      </c>
      <c r="G60" s="16">
        <v>26</v>
      </c>
      <c r="H60" s="17">
        <v>45138</v>
      </c>
      <c r="I60" s="16" t="s">
        <v>38</v>
      </c>
      <c r="J60" s="16">
        <v>25900.2</v>
      </c>
      <c r="K60" s="16">
        <v>26</v>
      </c>
      <c r="L60" s="16" t="s">
        <v>279</v>
      </c>
      <c r="N60" s="7" t="s">
        <v>21</v>
      </c>
      <c r="O60" s="19" t="s">
        <v>300</v>
      </c>
      <c r="P60" t="str">
        <f t="shared" si="0"/>
        <v>mpmg_nota_fiscal_26-2023_unid_1091_contrato_PC385-22</v>
      </c>
      <c r="Q60" t="s">
        <v>22</v>
      </c>
      <c r="R60" t="s">
        <v>362</v>
      </c>
    </row>
    <row r="61" spans="2:18" ht="17.25" x14ac:dyDescent="0.3">
      <c r="B61" s="16" t="s">
        <v>14</v>
      </c>
      <c r="C61" s="16" t="s">
        <v>189</v>
      </c>
      <c r="D61" s="16" t="s">
        <v>35</v>
      </c>
      <c r="E61" s="16" t="s">
        <v>36</v>
      </c>
      <c r="F61" s="16" t="s">
        <v>190</v>
      </c>
      <c r="G61" s="16">
        <v>29</v>
      </c>
      <c r="H61" s="17">
        <v>45138</v>
      </c>
      <c r="I61" s="16" t="s">
        <v>38</v>
      </c>
      <c r="J61" s="16">
        <v>1936.28</v>
      </c>
      <c r="K61" s="16">
        <v>29</v>
      </c>
      <c r="L61" s="16" t="s">
        <v>280</v>
      </c>
      <c r="N61" s="7" t="s">
        <v>21</v>
      </c>
      <c r="O61" s="19" t="s">
        <v>300</v>
      </c>
      <c r="P61" t="str">
        <f t="shared" si="0"/>
        <v>mpmg_nota_fiscal_29-2023_unid_1091_contrato_PC385-22</v>
      </c>
      <c r="Q61" t="s">
        <v>22</v>
      </c>
      <c r="R61" t="s">
        <v>363</v>
      </c>
    </row>
    <row r="62" spans="2:18" ht="17.25" x14ac:dyDescent="0.3">
      <c r="B62" s="16" t="s">
        <v>14</v>
      </c>
      <c r="C62" s="16" t="s">
        <v>193</v>
      </c>
      <c r="D62" s="16" t="s">
        <v>35</v>
      </c>
      <c r="E62" s="16" t="s">
        <v>36</v>
      </c>
      <c r="F62" s="16" t="s">
        <v>181</v>
      </c>
      <c r="G62" s="16">
        <v>23</v>
      </c>
      <c r="H62" s="17">
        <v>45138</v>
      </c>
      <c r="I62" s="16" t="s">
        <v>38</v>
      </c>
      <c r="J62" s="16">
        <v>2647.21</v>
      </c>
      <c r="K62" s="16">
        <v>23</v>
      </c>
      <c r="L62" s="16" t="s">
        <v>282</v>
      </c>
      <c r="N62" s="7" t="s">
        <v>21</v>
      </c>
      <c r="O62" s="19" t="s">
        <v>300</v>
      </c>
      <c r="P62" t="str">
        <f t="shared" si="0"/>
        <v>mpmg_nota_fiscal_23-2023_unid_1091_contrato_PC385-22</v>
      </c>
      <c r="Q62" t="s">
        <v>22</v>
      </c>
      <c r="R62" t="s">
        <v>364</v>
      </c>
    </row>
    <row r="63" spans="2:18" ht="17.25" x14ac:dyDescent="0.3">
      <c r="B63" s="16" t="s">
        <v>14</v>
      </c>
      <c r="C63" s="16" t="s">
        <v>180</v>
      </c>
      <c r="D63" s="16" t="s">
        <v>35</v>
      </c>
      <c r="E63" s="16" t="s">
        <v>36</v>
      </c>
      <c r="F63" s="16" t="s">
        <v>181</v>
      </c>
      <c r="G63" s="16">
        <v>22</v>
      </c>
      <c r="H63" s="17">
        <v>45139</v>
      </c>
      <c r="I63" s="16" t="s">
        <v>38</v>
      </c>
      <c r="J63" s="16">
        <v>3917.22</v>
      </c>
      <c r="K63" s="16">
        <v>22</v>
      </c>
      <c r="L63" s="16" t="s">
        <v>273</v>
      </c>
      <c r="N63" s="7" t="s">
        <v>21</v>
      </c>
      <c r="O63" s="19" t="s">
        <v>300</v>
      </c>
      <c r="P63" t="str">
        <f t="shared" si="0"/>
        <v>mpmg_nota_fiscal_22-2023_unid_1091_contrato_PC385-22</v>
      </c>
      <c r="Q63" t="s">
        <v>22</v>
      </c>
      <c r="R63" t="s">
        <v>365</v>
      </c>
    </row>
    <row r="64" spans="2:18" ht="17.25" x14ac:dyDescent="0.3">
      <c r="B64" s="16" t="s">
        <v>14</v>
      </c>
      <c r="C64" s="16" t="s">
        <v>194</v>
      </c>
      <c r="D64" s="16" t="s">
        <v>128</v>
      </c>
      <c r="E64" s="16" t="s">
        <v>129</v>
      </c>
      <c r="F64" s="16" t="s">
        <v>130</v>
      </c>
      <c r="G64" s="16">
        <v>25730</v>
      </c>
      <c r="H64" s="17">
        <v>45139</v>
      </c>
      <c r="I64" s="16" t="s">
        <v>131</v>
      </c>
      <c r="J64" s="16">
        <v>22533.16</v>
      </c>
      <c r="K64" s="16">
        <v>25730</v>
      </c>
      <c r="L64" s="16" t="s">
        <v>283</v>
      </c>
      <c r="N64" s="7" t="s">
        <v>21</v>
      </c>
      <c r="O64" s="19" t="s">
        <v>300</v>
      </c>
      <c r="P64" t="str">
        <f t="shared" si="0"/>
        <v>mpmg_nota_fiscal_25730-2023_unid_1091_contrato_181-21</v>
      </c>
      <c r="Q64" t="s">
        <v>22</v>
      </c>
      <c r="R64" t="s">
        <v>366</v>
      </c>
    </row>
    <row r="65" spans="2:18" ht="17.25" x14ac:dyDescent="0.3">
      <c r="B65" s="16" t="s">
        <v>14</v>
      </c>
      <c r="C65" s="16" t="s">
        <v>191</v>
      </c>
      <c r="D65" s="16" t="s">
        <v>128</v>
      </c>
      <c r="E65" s="16" t="s">
        <v>129</v>
      </c>
      <c r="F65" s="16" t="s">
        <v>130</v>
      </c>
      <c r="G65" s="16" t="s">
        <v>192</v>
      </c>
      <c r="H65" s="17">
        <v>45140</v>
      </c>
      <c r="I65" s="16" t="s">
        <v>131</v>
      </c>
      <c r="J65" s="16">
        <v>33985.11</v>
      </c>
      <c r="K65" s="16">
        <v>538</v>
      </c>
      <c r="L65" s="16" t="s">
        <v>281</v>
      </c>
      <c r="N65" s="7" t="s">
        <v>21</v>
      </c>
      <c r="O65" s="19" t="s">
        <v>300</v>
      </c>
      <c r="P65" t="str">
        <f t="shared" si="0"/>
        <v>mpmg_nota_fiscal_538-2023_unid_1091_contrato_181-21</v>
      </c>
      <c r="Q65" t="s">
        <v>22</v>
      </c>
      <c r="R65" t="s">
        <v>367</v>
      </c>
    </row>
    <row r="66" spans="2:18" ht="17.25" x14ac:dyDescent="0.3">
      <c r="B66" s="16" t="s">
        <v>14</v>
      </c>
      <c r="C66" s="16" t="s">
        <v>195</v>
      </c>
      <c r="D66" s="16" t="s">
        <v>128</v>
      </c>
      <c r="E66" s="16" t="s">
        <v>129</v>
      </c>
      <c r="F66" s="16" t="s">
        <v>130</v>
      </c>
      <c r="G66" s="16">
        <v>25734</v>
      </c>
      <c r="H66" s="17">
        <v>45140</v>
      </c>
      <c r="I66" s="16" t="s">
        <v>131</v>
      </c>
      <c r="J66" s="16">
        <v>12473.1</v>
      </c>
      <c r="K66" s="16">
        <v>25734</v>
      </c>
      <c r="L66" s="16" t="s">
        <v>284</v>
      </c>
      <c r="N66" s="7" t="s">
        <v>21</v>
      </c>
      <c r="O66" s="19" t="s">
        <v>300</v>
      </c>
      <c r="P66" t="str">
        <f t="shared" si="0"/>
        <v>mpmg_nota_fiscal_25734-2023_unid_1091_contrato_181-21</v>
      </c>
      <c r="Q66" t="s">
        <v>22</v>
      </c>
      <c r="R66" t="s">
        <v>368</v>
      </c>
    </row>
    <row r="67" spans="2:18" ht="17.25" x14ac:dyDescent="0.3">
      <c r="B67" s="16" t="s">
        <v>14</v>
      </c>
      <c r="C67" s="16" t="s">
        <v>196</v>
      </c>
      <c r="D67" s="16" t="s">
        <v>40</v>
      </c>
      <c r="E67" s="16" t="s">
        <v>41</v>
      </c>
      <c r="F67" s="16" t="s">
        <v>42</v>
      </c>
      <c r="G67" s="16">
        <v>1987</v>
      </c>
      <c r="H67" s="17">
        <v>45140</v>
      </c>
      <c r="I67" s="16" t="s">
        <v>43</v>
      </c>
      <c r="J67" s="16">
        <v>10876</v>
      </c>
      <c r="K67" s="16">
        <v>1987</v>
      </c>
      <c r="L67" s="16" t="s">
        <v>285</v>
      </c>
      <c r="N67" s="7" t="s">
        <v>21</v>
      </c>
      <c r="O67" s="19" t="s">
        <v>300</v>
      </c>
      <c r="P67" t="str">
        <f t="shared" si="0"/>
        <v>mpmg_nota_fiscal_1987-2023_unid_1091_contrato_PC100-23</v>
      </c>
      <c r="Q67" t="s">
        <v>22</v>
      </c>
      <c r="R67" t="s">
        <v>369</v>
      </c>
    </row>
    <row r="68" spans="2:18" ht="17.25" x14ac:dyDescent="0.3">
      <c r="B68" s="16" t="s">
        <v>14</v>
      </c>
      <c r="C68" s="16" t="s">
        <v>179</v>
      </c>
      <c r="D68" s="16" t="s">
        <v>112</v>
      </c>
      <c r="E68" s="16" t="s">
        <v>113</v>
      </c>
      <c r="F68" s="16" t="s">
        <v>114</v>
      </c>
      <c r="G68" s="16">
        <v>10725</v>
      </c>
      <c r="H68" s="17">
        <v>45141</v>
      </c>
      <c r="I68" s="16" t="s">
        <v>117</v>
      </c>
      <c r="J68" s="16">
        <v>11006.5</v>
      </c>
      <c r="K68" s="16">
        <v>10725</v>
      </c>
      <c r="L68" s="16" t="s">
        <v>272</v>
      </c>
      <c r="N68" s="7" t="s">
        <v>21</v>
      </c>
      <c r="O68" s="19" t="s">
        <v>300</v>
      </c>
      <c r="P68" t="str">
        <f t="shared" si="0"/>
        <v>mpmg_nota_fiscal_10725-2023_unid_1091_contrato_PC111-23</v>
      </c>
      <c r="Q68" t="s">
        <v>22</v>
      </c>
      <c r="R68" t="s">
        <v>370</v>
      </c>
    </row>
    <row r="69" spans="2:18" ht="17.25" x14ac:dyDescent="0.3">
      <c r="B69" s="16" t="s">
        <v>14</v>
      </c>
      <c r="C69" s="16" t="s">
        <v>197</v>
      </c>
      <c r="D69" s="16" t="s">
        <v>72</v>
      </c>
      <c r="E69" s="16" t="s">
        <v>73</v>
      </c>
      <c r="F69" s="16" t="s">
        <v>91</v>
      </c>
      <c r="G69" s="16">
        <v>1624</v>
      </c>
      <c r="H69" s="17">
        <v>45145</v>
      </c>
      <c r="I69" s="16" t="s">
        <v>84</v>
      </c>
      <c r="J69" s="16">
        <v>8396.25</v>
      </c>
      <c r="K69" s="16">
        <v>1624</v>
      </c>
      <c r="L69" s="16" t="s">
        <v>286</v>
      </c>
      <c r="N69" s="7" t="s">
        <v>21</v>
      </c>
      <c r="O69" s="19" t="s">
        <v>300</v>
      </c>
      <c r="P69" t="str">
        <f t="shared" ref="P69:P87" si="1">L69</f>
        <v>mpmg_nota_fiscal_1624-2023_unid_1091_contrato_PC377-22</v>
      </c>
      <c r="Q69" t="s">
        <v>22</v>
      </c>
      <c r="R69" t="s">
        <v>371</v>
      </c>
    </row>
    <row r="70" spans="2:18" ht="17.25" x14ac:dyDescent="0.3">
      <c r="B70" s="16" t="s">
        <v>14</v>
      </c>
      <c r="C70" s="16" t="s">
        <v>199</v>
      </c>
      <c r="D70" s="16" t="s">
        <v>72</v>
      </c>
      <c r="E70" s="16" t="s">
        <v>73</v>
      </c>
      <c r="F70" s="16" t="s">
        <v>91</v>
      </c>
      <c r="G70" s="16">
        <v>1623</v>
      </c>
      <c r="H70" s="17">
        <v>45145</v>
      </c>
      <c r="I70" s="16" t="s">
        <v>84</v>
      </c>
      <c r="J70" s="16">
        <v>8099</v>
      </c>
      <c r="K70" s="16">
        <v>1623</v>
      </c>
      <c r="L70" s="16" t="s">
        <v>289</v>
      </c>
      <c r="N70" s="7" t="s">
        <v>21</v>
      </c>
      <c r="O70" s="19" t="s">
        <v>300</v>
      </c>
      <c r="P70" t="str">
        <f t="shared" si="1"/>
        <v>mpmg_nota_fiscal_1623-2023_unid_1091_contrato_PC377-22</v>
      </c>
      <c r="Q70" t="s">
        <v>22</v>
      </c>
      <c r="R70" t="s">
        <v>372</v>
      </c>
    </row>
    <row r="71" spans="2:18" ht="17.25" x14ac:dyDescent="0.3">
      <c r="B71" s="16" t="s">
        <v>14</v>
      </c>
      <c r="C71" s="16" t="s">
        <v>137</v>
      </c>
      <c r="D71" s="16" t="s">
        <v>138</v>
      </c>
      <c r="E71" s="16" t="s">
        <v>139</v>
      </c>
      <c r="F71" s="16" t="s">
        <v>140</v>
      </c>
      <c r="G71" s="16">
        <v>4081502</v>
      </c>
      <c r="H71" s="17">
        <v>45147</v>
      </c>
      <c r="I71" s="16" t="s">
        <v>141</v>
      </c>
      <c r="J71" s="16">
        <v>19265.150000000001</v>
      </c>
      <c r="K71" s="16">
        <v>4081502</v>
      </c>
      <c r="L71" s="16" t="s">
        <v>252</v>
      </c>
      <c r="N71" s="7" t="s">
        <v>21</v>
      </c>
      <c r="O71" s="19" t="s">
        <v>300</v>
      </c>
      <c r="P71" t="str">
        <f t="shared" si="1"/>
        <v>mpmg_nota_fiscal_4081502-2023_unid_1091_contrato_165-22</v>
      </c>
      <c r="Q71" t="s">
        <v>22</v>
      </c>
      <c r="R71" t="s">
        <v>373</v>
      </c>
    </row>
    <row r="72" spans="2:18" ht="17.25" x14ac:dyDescent="0.3">
      <c r="B72" s="16" t="s">
        <v>14</v>
      </c>
      <c r="C72" s="16" t="s">
        <v>137</v>
      </c>
      <c r="D72" s="16" t="s">
        <v>138</v>
      </c>
      <c r="E72" s="16" t="s">
        <v>139</v>
      </c>
      <c r="F72" s="16" t="s">
        <v>140</v>
      </c>
      <c r="G72" s="16">
        <v>4081535</v>
      </c>
      <c r="H72" s="17">
        <v>45147</v>
      </c>
      <c r="I72" s="16" t="s">
        <v>141</v>
      </c>
      <c r="J72" s="16">
        <v>19265.150000000001</v>
      </c>
      <c r="K72" s="16">
        <v>4081535</v>
      </c>
      <c r="L72" s="16" t="s">
        <v>253</v>
      </c>
      <c r="N72" s="7" t="s">
        <v>21</v>
      </c>
      <c r="O72" s="19" t="s">
        <v>300</v>
      </c>
      <c r="P72" t="str">
        <f t="shared" si="1"/>
        <v>mpmg_nota_fiscal_4081535-2023_unid_1091_contrato_165-22</v>
      </c>
      <c r="Q72" t="s">
        <v>22</v>
      </c>
      <c r="R72" t="s">
        <v>374</v>
      </c>
    </row>
    <row r="73" spans="2:18" ht="17.25" x14ac:dyDescent="0.3">
      <c r="B73" s="16" t="s">
        <v>14</v>
      </c>
      <c r="C73" s="16" t="s">
        <v>137</v>
      </c>
      <c r="D73" s="16" t="s">
        <v>138</v>
      </c>
      <c r="E73" s="16" t="s">
        <v>139</v>
      </c>
      <c r="F73" s="16" t="s">
        <v>140</v>
      </c>
      <c r="G73" s="16">
        <v>4081537</v>
      </c>
      <c r="H73" s="17">
        <v>45147</v>
      </c>
      <c r="I73" s="16" t="s">
        <v>141</v>
      </c>
      <c r="J73" s="16">
        <v>11559.09</v>
      </c>
      <c r="K73" s="16">
        <v>4081537</v>
      </c>
      <c r="L73" s="16" t="s">
        <v>254</v>
      </c>
      <c r="N73" s="7" t="s">
        <v>21</v>
      </c>
      <c r="O73" s="19" t="s">
        <v>300</v>
      </c>
      <c r="P73" t="str">
        <f t="shared" si="1"/>
        <v>mpmg_nota_fiscal_4081537-2023_unid_1091_contrato_165-22</v>
      </c>
      <c r="Q73" t="s">
        <v>22</v>
      </c>
      <c r="R73" t="s">
        <v>375</v>
      </c>
    </row>
    <row r="74" spans="2:18" ht="17.25" x14ac:dyDescent="0.3">
      <c r="B74" s="16" t="s">
        <v>14</v>
      </c>
      <c r="C74" s="16" t="s">
        <v>137</v>
      </c>
      <c r="D74" s="16" t="s">
        <v>138</v>
      </c>
      <c r="E74" s="16" t="s">
        <v>139</v>
      </c>
      <c r="F74" s="16" t="s">
        <v>140</v>
      </c>
      <c r="G74" s="16">
        <v>275755</v>
      </c>
      <c r="H74" s="17">
        <v>45147</v>
      </c>
      <c r="I74" s="16" t="s">
        <v>141</v>
      </c>
      <c r="J74" s="16">
        <v>19265.150000000001</v>
      </c>
      <c r="K74" s="16">
        <v>275755</v>
      </c>
      <c r="L74" s="16" t="s">
        <v>255</v>
      </c>
      <c r="N74" s="7" t="s">
        <v>21</v>
      </c>
      <c r="O74" s="19" t="s">
        <v>300</v>
      </c>
      <c r="P74" t="str">
        <f t="shared" si="1"/>
        <v>mpmg_nota_fiscal_275755-2023_unid_1091_contrato_165-22</v>
      </c>
      <c r="Q74" t="s">
        <v>22</v>
      </c>
      <c r="R74" t="s">
        <v>376</v>
      </c>
    </row>
    <row r="75" spans="2:18" ht="17.25" x14ac:dyDescent="0.3">
      <c r="B75" s="16" t="s">
        <v>14</v>
      </c>
      <c r="C75" s="16" t="s">
        <v>198</v>
      </c>
      <c r="D75" s="16" t="s">
        <v>25</v>
      </c>
      <c r="E75" s="16" t="s">
        <v>26</v>
      </c>
      <c r="F75" s="16" t="s">
        <v>124</v>
      </c>
      <c r="G75" s="16">
        <v>212508</v>
      </c>
      <c r="H75" s="17">
        <v>45147</v>
      </c>
      <c r="I75" s="16" t="s">
        <v>125</v>
      </c>
      <c r="J75" s="16">
        <v>5109.83</v>
      </c>
      <c r="K75" s="16">
        <v>212508</v>
      </c>
      <c r="L75" s="16" t="s">
        <v>287</v>
      </c>
      <c r="N75" s="7" t="s">
        <v>21</v>
      </c>
      <c r="O75" s="19" t="s">
        <v>300</v>
      </c>
      <c r="P75" t="str">
        <f t="shared" si="1"/>
        <v>mpmg_nota_fiscal_212508-2023_unid_1091_contrato_054-23</v>
      </c>
      <c r="Q75" t="s">
        <v>22</v>
      </c>
      <c r="R75" t="s">
        <v>377</v>
      </c>
    </row>
    <row r="76" spans="2:18" ht="17.25" x14ac:dyDescent="0.3">
      <c r="B76" s="16" t="s">
        <v>14</v>
      </c>
      <c r="C76" s="16" t="s">
        <v>198</v>
      </c>
      <c r="D76" s="16" t="s">
        <v>25</v>
      </c>
      <c r="E76" s="16" t="s">
        <v>26</v>
      </c>
      <c r="F76" s="16" t="s">
        <v>124</v>
      </c>
      <c r="G76" s="16">
        <v>212688</v>
      </c>
      <c r="H76" s="17">
        <v>45147</v>
      </c>
      <c r="I76" s="16" t="s">
        <v>125</v>
      </c>
      <c r="J76" s="16">
        <v>26278.95</v>
      </c>
      <c r="K76" s="16">
        <v>212688</v>
      </c>
      <c r="L76" s="16" t="s">
        <v>288</v>
      </c>
      <c r="N76" s="7" t="s">
        <v>21</v>
      </c>
      <c r="O76" s="19" t="s">
        <v>300</v>
      </c>
      <c r="P76" t="str">
        <f t="shared" si="1"/>
        <v>mpmg_nota_fiscal_212688-2023_unid_1091_contrato_054-23</v>
      </c>
      <c r="Q76" t="s">
        <v>22</v>
      </c>
      <c r="R76" t="s">
        <v>378</v>
      </c>
    </row>
    <row r="77" spans="2:18" ht="17.25" x14ac:dyDescent="0.3">
      <c r="B77" s="16" t="s">
        <v>14</v>
      </c>
      <c r="C77" s="16" t="s">
        <v>200</v>
      </c>
      <c r="D77" s="16" t="s">
        <v>154</v>
      </c>
      <c r="E77" s="16" t="s">
        <v>155</v>
      </c>
      <c r="F77" s="16" t="s">
        <v>201</v>
      </c>
      <c r="G77" s="16">
        <v>2656</v>
      </c>
      <c r="H77" s="17">
        <v>45147</v>
      </c>
      <c r="I77" s="16" t="s">
        <v>202</v>
      </c>
      <c r="J77" s="16">
        <v>23867.5</v>
      </c>
      <c r="K77" s="16">
        <v>2656</v>
      </c>
      <c r="L77" s="16" t="s">
        <v>290</v>
      </c>
      <c r="N77" s="7" t="s">
        <v>21</v>
      </c>
      <c r="O77" s="19" t="s">
        <v>300</v>
      </c>
      <c r="P77" t="str">
        <f t="shared" si="1"/>
        <v>mpmg_nota_fiscal_2656-2023_unid_1091_contrato_PC044-23</v>
      </c>
      <c r="Q77" t="s">
        <v>22</v>
      </c>
      <c r="R77" t="s">
        <v>379</v>
      </c>
    </row>
    <row r="78" spans="2:18" ht="17.25" x14ac:dyDescent="0.3">
      <c r="B78" s="16" t="s">
        <v>14</v>
      </c>
      <c r="C78" s="16" t="s">
        <v>203</v>
      </c>
      <c r="D78" s="16" t="s">
        <v>138</v>
      </c>
      <c r="E78" s="16" t="s">
        <v>204</v>
      </c>
      <c r="F78" s="16" t="s">
        <v>140</v>
      </c>
      <c r="G78" s="16">
        <v>4083891</v>
      </c>
      <c r="H78" s="17">
        <v>45147</v>
      </c>
      <c r="I78" s="16" t="s">
        <v>141</v>
      </c>
      <c r="J78" s="16">
        <v>19265.150000000001</v>
      </c>
      <c r="K78" s="16">
        <v>4083891</v>
      </c>
      <c r="L78" s="16" t="s">
        <v>291</v>
      </c>
      <c r="N78" s="7" t="s">
        <v>21</v>
      </c>
      <c r="O78" s="19" t="s">
        <v>300</v>
      </c>
      <c r="P78" t="str">
        <f t="shared" si="1"/>
        <v>mpmg_nota_fiscal_4083891-2023_unid_1091_contrato_165-22</v>
      </c>
      <c r="Q78" t="s">
        <v>22</v>
      </c>
      <c r="R78" t="s">
        <v>380</v>
      </c>
    </row>
    <row r="79" spans="2:18" ht="17.25" x14ac:dyDescent="0.3">
      <c r="B79" s="16" t="s">
        <v>14</v>
      </c>
      <c r="C79" s="16" t="s">
        <v>158</v>
      </c>
      <c r="D79" s="16" t="s">
        <v>138</v>
      </c>
      <c r="E79" s="16" t="s">
        <v>139</v>
      </c>
      <c r="F79" s="16" t="s">
        <v>140</v>
      </c>
      <c r="G79" s="16">
        <v>4082376</v>
      </c>
      <c r="H79" s="17">
        <v>45148</v>
      </c>
      <c r="I79" s="16" t="s">
        <v>141</v>
      </c>
      <c r="J79" s="16">
        <v>19265.150000000001</v>
      </c>
      <c r="K79" s="16">
        <v>4082376</v>
      </c>
      <c r="L79" s="16" t="s">
        <v>260</v>
      </c>
      <c r="N79" s="7" t="s">
        <v>21</v>
      </c>
      <c r="O79" s="19" t="s">
        <v>300</v>
      </c>
      <c r="P79" t="str">
        <f t="shared" si="1"/>
        <v>mpmg_nota_fiscal_4082376-2023_unid_1091_contrato_165-22</v>
      </c>
      <c r="Q79" t="s">
        <v>22</v>
      </c>
      <c r="R79" t="s">
        <v>381</v>
      </c>
    </row>
    <row r="80" spans="2:18" ht="17.25" x14ac:dyDescent="0.3">
      <c r="B80" s="16" t="s">
        <v>14</v>
      </c>
      <c r="C80" s="16" t="s">
        <v>158</v>
      </c>
      <c r="D80" s="16" t="s">
        <v>138</v>
      </c>
      <c r="E80" s="16" t="s">
        <v>139</v>
      </c>
      <c r="F80" s="16" t="s">
        <v>140</v>
      </c>
      <c r="G80" s="16">
        <v>4082344</v>
      </c>
      <c r="H80" s="17">
        <v>45148</v>
      </c>
      <c r="I80" s="16" t="s">
        <v>141</v>
      </c>
      <c r="J80" s="16">
        <v>19265.150000000001</v>
      </c>
      <c r="K80" s="16">
        <v>4082344</v>
      </c>
      <c r="L80" s="16" t="s">
        <v>261</v>
      </c>
      <c r="N80" s="7" t="s">
        <v>21</v>
      </c>
      <c r="O80" s="19" t="s">
        <v>300</v>
      </c>
      <c r="P80" t="str">
        <f t="shared" si="1"/>
        <v>mpmg_nota_fiscal_4082344-2023_unid_1091_contrato_165-22</v>
      </c>
      <c r="Q80" t="s">
        <v>22</v>
      </c>
      <c r="R80" t="s">
        <v>382</v>
      </c>
    </row>
    <row r="81" spans="2:18" ht="17.25" x14ac:dyDescent="0.3">
      <c r="B81" s="16" t="s">
        <v>14</v>
      </c>
      <c r="C81" s="16" t="s">
        <v>205</v>
      </c>
      <c r="D81" s="16" t="s">
        <v>176</v>
      </c>
      <c r="E81" s="16" t="s">
        <v>177</v>
      </c>
      <c r="F81" s="16" t="s">
        <v>206</v>
      </c>
      <c r="G81" s="16">
        <v>12439</v>
      </c>
      <c r="H81" s="17">
        <v>45148</v>
      </c>
      <c r="I81" s="16" t="s">
        <v>207</v>
      </c>
      <c r="J81" s="16">
        <v>807</v>
      </c>
      <c r="K81" s="16">
        <v>12439</v>
      </c>
      <c r="L81" s="16" t="s">
        <v>292</v>
      </c>
      <c r="N81" s="7" t="s">
        <v>21</v>
      </c>
      <c r="O81" s="19" t="s">
        <v>300</v>
      </c>
      <c r="P81" t="str">
        <f t="shared" si="1"/>
        <v>mpmg_nota_fiscal_12439-2023_unid_1091_contrato_PC123-23</v>
      </c>
      <c r="Q81" t="s">
        <v>22</v>
      </c>
      <c r="R81" t="s">
        <v>383</v>
      </c>
    </row>
    <row r="82" spans="2:18" ht="17.25" x14ac:dyDescent="0.3">
      <c r="B82" s="16" t="s">
        <v>14</v>
      </c>
      <c r="C82" s="16" t="s">
        <v>208</v>
      </c>
      <c r="D82" s="16" t="s">
        <v>25</v>
      </c>
      <c r="E82" s="16" t="s">
        <v>26</v>
      </c>
      <c r="F82" s="16" t="s">
        <v>27</v>
      </c>
      <c r="G82" s="16">
        <v>212961</v>
      </c>
      <c r="H82" s="17">
        <v>45148</v>
      </c>
      <c r="I82" s="16" t="s">
        <v>28</v>
      </c>
      <c r="J82" s="16">
        <v>2650.65</v>
      </c>
      <c r="K82" s="16">
        <v>212961</v>
      </c>
      <c r="L82" s="16" t="s">
        <v>293</v>
      </c>
      <c r="N82" s="7" t="s">
        <v>21</v>
      </c>
      <c r="O82" s="19" t="s">
        <v>300</v>
      </c>
      <c r="P82" t="str">
        <f t="shared" si="1"/>
        <v>mpmg_nota_fiscal_212961-2023_unid_1091_contrato_132-22</v>
      </c>
      <c r="Q82" t="s">
        <v>22</v>
      </c>
      <c r="R82" t="s">
        <v>384</v>
      </c>
    </row>
    <row r="83" spans="2:18" ht="17.25" x14ac:dyDescent="0.3">
      <c r="B83" s="16" t="s">
        <v>14</v>
      </c>
      <c r="C83" s="16" t="s">
        <v>208</v>
      </c>
      <c r="D83" s="16" t="s">
        <v>25</v>
      </c>
      <c r="E83" s="16" t="s">
        <v>26</v>
      </c>
      <c r="F83" s="16" t="s">
        <v>27</v>
      </c>
      <c r="G83" s="16">
        <v>213473</v>
      </c>
      <c r="H83" s="17">
        <v>45148</v>
      </c>
      <c r="I83" s="16" t="s">
        <v>28</v>
      </c>
      <c r="J83" s="16">
        <v>5083.18</v>
      </c>
      <c r="K83" s="16">
        <v>213473</v>
      </c>
      <c r="L83" s="16" t="s">
        <v>294</v>
      </c>
      <c r="N83" s="7" t="s">
        <v>21</v>
      </c>
      <c r="O83" s="19" t="s">
        <v>300</v>
      </c>
      <c r="P83" t="str">
        <f t="shared" si="1"/>
        <v>mpmg_nota_fiscal_213473-2023_unid_1091_contrato_132-22</v>
      </c>
      <c r="Q83" t="s">
        <v>22</v>
      </c>
      <c r="R83" t="s">
        <v>385</v>
      </c>
    </row>
    <row r="84" spans="2:18" ht="17.25" x14ac:dyDescent="0.3">
      <c r="B84" s="16" t="s">
        <v>14</v>
      </c>
      <c r="C84" s="16" t="s">
        <v>209</v>
      </c>
      <c r="D84" s="16" t="s">
        <v>25</v>
      </c>
      <c r="E84" s="16" t="s">
        <v>26</v>
      </c>
      <c r="F84" s="16" t="s">
        <v>124</v>
      </c>
      <c r="G84" s="16">
        <v>213464</v>
      </c>
      <c r="H84" s="17">
        <v>45148</v>
      </c>
      <c r="I84" s="16" t="s">
        <v>125</v>
      </c>
      <c r="J84" s="16">
        <v>16059.29</v>
      </c>
      <c r="K84" s="16">
        <v>213464</v>
      </c>
      <c r="L84" s="16" t="s">
        <v>295</v>
      </c>
      <c r="N84" s="7" t="s">
        <v>21</v>
      </c>
      <c r="O84" s="19" t="s">
        <v>300</v>
      </c>
      <c r="P84" t="str">
        <f t="shared" si="1"/>
        <v>mpmg_nota_fiscal_213464-2023_unid_1091_contrato_054-23</v>
      </c>
      <c r="Q84" t="s">
        <v>22</v>
      </c>
      <c r="R84" t="s">
        <v>386</v>
      </c>
    </row>
    <row r="85" spans="2:18" ht="17.25" x14ac:dyDescent="0.3">
      <c r="B85" s="16" t="s">
        <v>14</v>
      </c>
      <c r="C85" s="16" t="s">
        <v>209</v>
      </c>
      <c r="D85" s="16" t="s">
        <v>25</v>
      </c>
      <c r="E85" s="16" t="s">
        <v>26</v>
      </c>
      <c r="F85" s="16" t="s">
        <v>124</v>
      </c>
      <c r="G85" s="16">
        <v>212959</v>
      </c>
      <c r="H85" s="17">
        <v>45148</v>
      </c>
      <c r="I85" s="16" t="s">
        <v>125</v>
      </c>
      <c r="J85" s="16">
        <v>5343.09</v>
      </c>
      <c r="K85" s="16">
        <v>212959</v>
      </c>
      <c r="L85" s="16" t="s">
        <v>296</v>
      </c>
      <c r="N85" s="7" t="s">
        <v>21</v>
      </c>
      <c r="O85" s="19" t="s">
        <v>300</v>
      </c>
      <c r="P85" t="str">
        <f t="shared" si="1"/>
        <v>mpmg_nota_fiscal_212959-2023_unid_1091_contrato_054-23</v>
      </c>
      <c r="Q85" t="s">
        <v>22</v>
      </c>
      <c r="R85" t="s">
        <v>387</v>
      </c>
    </row>
    <row r="86" spans="2:18" ht="17.25" x14ac:dyDescent="0.3">
      <c r="B86" s="16" t="s">
        <v>14</v>
      </c>
      <c r="C86" s="16" t="s">
        <v>210</v>
      </c>
      <c r="D86" s="16" t="s">
        <v>57</v>
      </c>
      <c r="E86" s="16" t="s">
        <v>211</v>
      </c>
      <c r="F86" s="16" t="s">
        <v>212</v>
      </c>
      <c r="G86" s="16">
        <v>1901</v>
      </c>
      <c r="H86" s="17">
        <v>45148</v>
      </c>
      <c r="I86" s="16" t="s">
        <v>213</v>
      </c>
      <c r="J86" s="16">
        <v>621.6</v>
      </c>
      <c r="K86" s="16">
        <v>1901</v>
      </c>
      <c r="L86" s="16" t="s">
        <v>297</v>
      </c>
      <c r="N86" s="7" t="s">
        <v>21</v>
      </c>
      <c r="O86" s="19" t="s">
        <v>300</v>
      </c>
      <c r="P86" t="str">
        <f t="shared" si="1"/>
        <v>mpmg_nota_fiscal_1901-2023_unid_1091_contrato_PC184-22</v>
      </c>
      <c r="Q86" t="s">
        <v>22</v>
      </c>
      <c r="R86" t="s">
        <v>388</v>
      </c>
    </row>
    <row r="87" spans="2:18" ht="17.25" x14ac:dyDescent="0.3">
      <c r="B87" s="16" t="s">
        <v>14</v>
      </c>
      <c r="C87" s="16" t="s">
        <v>214</v>
      </c>
      <c r="D87" s="16" t="s">
        <v>57</v>
      </c>
      <c r="E87" s="16" t="s">
        <v>211</v>
      </c>
      <c r="F87" s="16" t="s">
        <v>212</v>
      </c>
      <c r="G87" s="16">
        <v>1900</v>
      </c>
      <c r="H87" s="17">
        <v>45148</v>
      </c>
      <c r="I87" s="16" t="s">
        <v>213</v>
      </c>
      <c r="J87" s="16">
        <v>5904</v>
      </c>
      <c r="K87" s="16">
        <v>1900</v>
      </c>
      <c r="L87" s="16" t="s">
        <v>298</v>
      </c>
      <c r="N87" s="7" t="s">
        <v>21</v>
      </c>
      <c r="O87" s="19" t="s">
        <v>300</v>
      </c>
      <c r="P87" t="str">
        <f t="shared" si="1"/>
        <v>mpmg_nota_fiscal_1900-2023_unid_1091_contrato_PC184-22</v>
      </c>
      <c r="Q87" t="s">
        <v>22</v>
      </c>
      <c r="R87" t="s">
        <v>389</v>
      </c>
    </row>
  </sheetData>
  <autoFilter ref="B3:L3"/>
  <sortState ref="B4:L87">
    <sortCondition ref="H4:H87"/>
  </sortState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D37ED1-F8DE-4CE8-9590-A36C69B5F249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71abf1da-508f-40e7-a16d-9cafa349f8c8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Bens-Julho</vt:lpstr>
      <vt:lpstr>Planilha2</vt:lpstr>
      <vt:lpstr>'Bens-Julho'!Area_de_impressao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2023-10-06T20:01:11Z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