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Bens-Novembro" sheetId="1" r:id="rId1"/>
    <sheet name="Planilha2" sheetId="2" state="hidden" r:id="rId2"/>
  </sheets>
  <definedNames>
    <definedName name="_xlnm._FilterDatabase" localSheetId="0" hidden="1">'Bens-Novembro'!$A$3:$K$3</definedName>
    <definedName name="_xlnm._FilterDatabase" localSheetId="1" hidden="1">Planilha2!$A$3:$Y$43</definedName>
    <definedName name="_xlnm.Print_Area" localSheetId="0">'Bens-Novembro'!$A$1:$L$47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5" i="1"/>
  <c r="G36" i="1"/>
  <c r="G37" i="1"/>
  <c r="G30" i="1"/>
  <c r="G31" i="1"/>
  <c r="G32" i="1"/>
  <c r="G33" i="1"/>
  <c r="G34" i="1"/>
  <c r="G22" i="1"/>
  <c r="G38" i="1"/>
  <c r="G40" i="1"/>
  <c r="G39" i="1"/>
  <c r="G43" i="1"/>
  <c r="G41" i="1"/>
  <c r="G42" i="1"/>
  <c r="G4" i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" i="2"/>
  <c r="U43" i="2" l="1"/>
  <c r="W43" i="2" s="1"/>
  <c r="P43" i="2"/>
  <c r="M43" i="2"/>
  <c r="U42" i="2"/>
  <c r="W42" i="2" s="1"/>
  <c r="P42" i="2"/>
  <c r="M42" i="2"/>
  <c r="U41" i="2"/>
  <c r="W41" i="2" s="1"/>
  <c r="P41" i="2"/>
  <c r="M41" i="2"/>
  <c r="U40" i="2"/>
  <c r="W40" i="2" s="1"/>
  <c r="P40" i="2"/>
  <c r="M40" i="2"/>
  <c r="U39" i="2"/>
  <c r="W39" i="2" s="1"/>
  <c r="P39" i="2"/>
  <c r="M39" i="2"/>
  <c r="U38" i="2"/>
  <c r="W38" i="2" s="1"/>
  <c r="P38" i="2"/>
  <c r="M38" i="2"/>
  <c r="U37" i="2"/>
  <c r="W37" i="2" s="1"/>
  <c r="P37" i="2"/>
  <c r="M37" i="2"/>
  <c r="U36" i="2"/>
  <c r="W36" i="2" s="1"/>
  <c r="P36" i="2"/>
  <c r="M36" i="2"/>
  <c r="U35" i="2"/>
  <c r="W35" i="2" s="1"/>
  <c r="P35" i="2"/>
  <c r="M35" i="2"/>
  <c r="U34" i="2"/>
  <c r="W34" i="2" s="1"/>
  <c r="P34" i="2"/>
  <c r="M34" i="2"/>
  <c r="U33" i="2"/>
  <c r="W33" i="2" s="1"/>
  <c r="P33" i="2"/>
  <c r="M33" i="2"/>
  <c r="U32" i="2"/>
  <c r="W32" i="2" s="1"/>
  <c r="P32" i="2"/>
  <c r="M32" i="2"/>
  <c r="U31" i="2"/>
  <c r="W31" i="2" s="1"/>
  <c r="P31" i="2"/>
  <c r="M31" i="2"/>
  <c r="U30" i="2"/>
  <c r="W30" i="2" s="1"/>
  <c r="P30" i="2"/>
  <c r="M30" i="2"/>
  <c r="U29" i="2"/>
  <c r="W29" i="2" s="1"/>
  <c r="P29" i="2"/>
  <c r="M29" i="2"/>
  <c r="U28" i="2"/>
  <c r="W28" i="2" s="1"/>
  <c r="P28" i="2"/>
  <c r="M28" i="2"/>
  <c r="U27" i="2"/>
  <c r="W27" i="2" s="1"/>
  <c r="P27" i="2"/>
  <c r="M27" i="2"/>
  <c r="U26" i="2"/>
  <c r="W26" i="2" s="1"/>
  <c r="P26" i="2"/>
  <c r="M26" i="2"/>
  <c r="U25" i="2"/>
  <c r="W25" i="2" s="1"/>
  <c r="P25" i="2"/>
  <c r="M25" i="2"/>
  <c r="U24" i="2"/>
  <c r="W24" i="2" s="1"/>
  <c r="P24" i="2"/>
  <c r="M24" i="2"/>
  <c r="U23" i="2"/>
  <c r="W23" i="2" s="1"/>
  <c r="P23" i="2"/>
  <c r="M23" i="2"/>
  <c r="U22" i="2"/>
  <c r="W22" i="2" s="1"/>
  <c r="P22" i="2"/>
  <c r="M22" i="2"/>
  <c r="U21" i="2"/>
  <c r="W21" i="2" s="1"/>
  <c r="P21" i="2"/>
  <c r="M21" i="2"/>
  <c r="U20" i="2"/>
  <c r="W20" i="2" s="1"/>
  <c r="P20" i="2"/>
  <c r="M20" i="2"/>
  <c r="U19" i="2"/>
  <c r="W19" i="2" s="1"/>
  <c r="P19" i="2"/>
  <c r="M19" i="2"/>
  <c r="Q19" i="2" s="1"/>
  <c r="U18" i="2"/>
  <c r="W18" i="2" s="1"/>
  <c r="P18" i="2"/>
  <c r="M18" i="2"/>
  <c r="U17" i="2"/>
  <c r="W17" i="2" s="1"/>
  <c r="P17" i="2"/>
  <c r="M17" i="2"/>
  <c r="Q17" i="2" s="1"/>
  <c r="U16" i="2"/>
  <c r="W16" i="2" s="1"/>
  <c r="P16" i="2"/>
  <c r="M16" i="2"/>
  <c r="U15" i="2"/>
  <c r="W15" i="2" s="1"/>
  <c r="P15" i="2"/>
  <c r="M15" i="2"/>
  <c r="U14" i="2"/>
  <c r="W14" i="2" s="1"/>
  <c r="P14" i="2"/>
  <c r="M14" i="2"/>
  <c r="U13" i="2"/>
  <c r="W13" i="2" s="1"/>
  <c r="P13" i="2"/>
  <c r="M13" i="2"/>
  <c r="U12" i="2"/>
  <c r="W12" i="2" s="1"/>
  <c r="P12" i="2"/>
  <c r="M12" i="2"/>
  <c r="U11" i="2"/>
  <c r="W11" i="2" s="1"/>
  <c r="P11" i="2"/>
  <c r="M11" i="2"/>
  <c r="U10" i="2"/>
  <c r="W10" i="2" s="1"/>
  <c r="P10" i="2"/>
  <c r="M10" i="2"/>
  <c r="U9" i="2"/>
  <c r="W9" i="2" s="1"/>
  <c r="P9" i="2"/>
  <c r="M9" i="2"/>
  <c r="U8" i="2"/>
  <c r="W8" i="2" s="1"/>
  <c r="P8" i="2"/>
  <c r="M8" i="2"/>
  <c r="U7" i="2"/>
  <c r="W7" i="2" s="1"/>
  <c r="P7" i="2"/>
  <c r="M7" i="2"/>
  <c r="U6" i="2"/>
  <c r="W6" i="2" s="1"/>
  <c r="P6" i="2"/>
  <c r="M6" i="2"/>
  <c r="U5" i="2"/>
  <c r="W5" i="2" s="1"/>
  <c r="P5" i="2"/>
  <c r="M5" i="2"/>
  <c r="U4" i="2"/>
  <c r="W4" i="2" s="1"/>
  <c r="P4" i="2"/>
  <c r="M4" i="2"/>
  <c r="Q20" i="2" l="1"/>
  <c r="Q22" i="2"/>
  <c r="Q16" i="2"/>
  <c r="Q5" i="2"/>
  <c r="Q7" i="2"/>
  <c r="Q11" i="2"/>
  <c r="Q34" i="2"/>
  <c r="Q36" i="2"/>
  <c r="Q38" i="2"/>
  <c r="Q40" i="2"/>
  <c r="Q42" i="2"/>
  <c r="Q29" i="2"/>
  <c r="Q4" i="2"/>
  <c r="Q6" i="2"/>
  <c r="Q10" i="2"/>
  <c r="Q12" i="2"/>
  <c r="Q31" i="2"/>
  <c r="Q35" i="2"/>
  <c r="Q41" i="2"/>
  <c r="Q43" i="2"/>
  <c r="Q14" i="2"/>
  <c r="Q24" i="2"/>
  <c r="Q28" i="2"/>
  <c r="Q15" i="2"/>
  <c r="Q21" i="2"/>
  <c r="Q33" i="2"/>
  <c r="Q8" i="2"/>
  <c r="Q13" i="2"/>
  <c r="Q18" i="2"/>
  <c r="Q23" i="2"/>
  <c r="Q25" i="2"/>
  <c r="Q30" i="2"/>
  <c r="Q32" i="2"/>
  <c r="Q37" i="2"/>
  <c r="Q9" i="2"/>
  <c r="Q26" i="2"/>
  <c r="Q27" i="2"/>
  <c r="Q39" i="2"/>
</calcChain>
</file>

<file path=xl/sharedStrings.xml><?xml version="1.0" encoding="utf-8"?>
<sst xmlns="http://schemas.openxmlformats.org/spreadsheetml/2006/main" count="789" uniqueCount="217">
  <si>
    <t>Ordem Cronológica de Pagamentos de Fornecimento de Bens 2023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</si>
  <si>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</si>
  <si>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</si>
  <si>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</si>
  <si>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</si>
  <si>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</si>
  <si>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</si>
  <si>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</si>
  <si>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</si>
  <si>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</si>
  <si>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</si>
  <si>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NOVEMBRO</t>
  </si>
  <si>
    <t>FRIOMINAS MAQUINAS REPRESENTACOES LTDA</t>
  </si>
  <si>
    <t>17.249.095/0001-84</t>
  </si>
  <si>
    <t>AQUISICAO CLIMATIZADORES DE AR</t>
  </si>
  <si>
    <t>SEM JUSTIFICATIVA</t>
  </si>
  <si>
    <t>DEPOSITO DE AGUA E TRANSPORTES RD LTDA</t>
  </si>
  <si>
    <t>01.176.554/0001-07</t>
  </si>
  <si>
    <t>FORNECIMENTO AGUA MINERAL</t>
  </si>
  <si>
    <t>GASMAX DISTRIBUICAO COMERCIO E SERVICOS LTDA</t>
  </si>
  <si>
    <t>71.398.697/0001-49</t>
  </si>
  <si>
    <t>AQUISICAO BOTIJAO DE GAS</t>
  </si>
  <si>
    <t>UNICA AMBIENTES LTDA</t>
  </si>
  <si>
    <t>36.235.932/0001-60</t>
  </si>
  <si>
    <t>AQUISICAO DE PAINEL DIVISORIO E PORTA DIVISORIA</t>
  </si>
  <si>
    <t>AQUISICAO DE FITA DE LED</t>
  </si>
  <si>
    <t>AQUISICAO DE PAINEL DIVISORIO</t>
  </si>
  <si>
    <t>AQUISICAO DE CONDICIONADORES DE AR</t>
  </si>
  <si>
    <t xml:space="preserve">UNICA AMBIENTES LTDA </t>
  </si>
  <si>
    <t>AQUISICAO DE BENS - MESA AUXILIAR ESTACAO DE TRABALHO</t>
  </si>
  <si>
    <t>BARBARA CRISTINA MARTINS DANTAS</t>
  </si>
  <si>
    <t>32.032.538/0001-74</t>
  </si>
  <si>
    <t>AQUISICAO DE MATERIAL FOTOGRAFICO, CINEMATOGRAFICO E DE COMUNICACAO</t>
  </si>
  <si>
    <t>ROCKET-TEC SISTEMAS ELETRONICOS LTDA</t>
  </si>
  <si>
    <t>01.645.392/0001-09</t>
  </si>
  <si>
    <t>AQUISICAO DE CONTROLE DE ACESSO VEICULAR E DE PESSOAS.</t>
  </si>
  <si>
    <t>PISONTEC COMERCIO E SERVICOS EM TECNOLOGIA DA INFORMACAO LTDA</t>
  </si>
  <si>
    <t>12.007.998/0001-35</t>
  </si>
  <si>
    <t>AQUISICAO DE LICENCAS DE SOFTWARES</t>
  </si>
  <si>
    <t>METODO SYSTEM COMERCIO DE EQUIPAMENTOS PARA TELECOMUNICACOES E SERVICO</t>
  </si>
  <si>
    <t>07.346.478/0001-17</t>
  </si>
  <si>
    <t>AQUISICAO EQUIPAMENTO MONITORAMENTO</t>
  </si>
  <si>
    <t>AVP AUDIO &amp; VIDEO PROJETOS E COMERCIO LTDA - ME</t>
  </si>
  <si>
    <t>13.240.986/0001-19</t>
  </si>
  <si>
    <t>FORNECIMENTO, MONTAGEM E INSTALACAO DE EQUIPAMENTOS AUDIOVISUAIS PARA O MPMG</t>
  </si>
  <si>
    <t>JUSTINO DAVINO PERES - EPP</t>
  </si>
  <si>
    <t>05.588.878/0001-03</t>
  </si>
  <si>
    <t>AQUISICAO DE PLACA DE IDENTIFICACAO</t>
  </si>
  <si>
    <r>
      <t xml:space="preserve">AVP AUDIO &amp; VIDEO PROJETOS E COMERCIO LTDA - ME </t>
    </r>
    <r>
      <rPr>
        <sz val="11"/>
        <color rgb="FFFF0000"/>
        <rFont val="Times "/>
      </rPr>
      <t xml:space="preserve"> </t>
    </r>
  </si>
  <si>
    <t>AQUISICAO EQUIPAMENTOS AUDIOVISUAIS</t>
  </si>
  <si>
    <t>CGK SISTEMAS DE INFORMACAO LTDA</t>
  </si>
  <si>
    <t>91.421.511/0001-32</t>
  </si>
  <si>
    <t> LICENCA DE USO DO SOFTWARE DE ACESSO REMOTO TEAM VIEWER</t>
  </si>
  <si>
    <t>TECHBIZ FORENSE DIGITAL LTDA</t>
  </si>
  <si>
    <t>05.757.597/0002-18</t>
  </si>
  <si>
    <t>AQUISICAO DE SOFTWARE</t>
  </si>
  <si>
    <t>Fonte da Informação:</t>
  </si>
  <si>
    <t>Sistema Integrado de Administração Financeira - Estado de Minas Gerais -  Superintendência de Finanças do MP</t>
  </si>
  <si>
    <t>Data da última atualização:</t>
  </si>
  <si>
    <t>Renomear nota fiscal</t>
  </si>
  <si>
    <t>Nº SEI</t>
  </si>
  <si>
    <t>Empresa / Nome</t>
  </si>
  <si>
    <t>Objeto</t>
  </si>
  <si>
    <t>Nota Fiscal / RPA</t>
  </si>
  <si>
    <t>Data Exigibilidade</t>
  </si>
  <si>
    <t>Prog. Pgto.</t>
  </si>
  <si>
    <t>CT / SIAD</t>
  </si>
  <si>
    <t>NF</t>
  </si>
  <si>
    <t>Contrato ou PC</t>
  </si>
  <si>
    <t>Nota</t>
  </si>
  <si>
    <t>Endereço Hiperlink</t>
  </si>
  <si>
    <t>19.16.2481.0142333/2023-70</t>
  </si>
  <si>
    <t>132-22</t>
  </si>
  <si>
    <t>mpmg_nota_fiscal_</t>
  </si>
  <si>
    <t>-</t>
  </si>
  <si>
    <t>2023_unid_1091_contrato_</t>
  </si>
  <si>
    <t>mpmg_nota_fiscal_219502-2023_unid_1091_contrato_132-22</t>
  </si>
  <si>
    <t>https://transparencia.mpmg.mp.br/download/</t>
  </si>
  <si>
    <t>notas_fiscais/fornecimento_de_bens/2023/11/</t>
  </si>
  <si>
    <t>.pdf</t>
  </si>
  <si>
    <t>https://transparencia.mpmg.mp.br/download/notas_fiscais/fornecimento_de_bens/2023/11/mpmg_nota_fiscal_219502-2023_unid_1091_contrato_132-22.pdf</t>
  </si>
  <si>
    <t>19.16.3914.0146968/2023-94</t>
  </si>
  <si>
    <t>212-18</t>
  </si>
  <si>
    <t>mpmg_nota_fiscal_6130-2023_unid_1091_contrato_212-18</t>
  </si>
  <si>
    <t>https://transparencia.mpmg.mp.br/download/notas_fiscais/fornecimento_de_bens/2023/11/mpmg_nota_fiscal_6130-2023_unid_1091_contrato_212-18.pdf</t>
  </si>
  <si>
    <t>19.16.1429.0145073/2023-70</t>
  </si>
  <si>
    <t>055-21</t>
  </si>
  <si>
    <t>mpmg_nota_fiscal_15836-2023_unid_1091_contrato_055-21</t>
  </si>
  <si>
    <t>https://transparencia.mpmg.mp.br/download/notas_fiscais/fornecimento_de_bens/2023/11/mpmg_nota_fiscal_15836-2023_unid_1091_contrato_055-21.pdf</t>
  </si>
  <si>
    <t>19.16.2481.0148373/2023-47</t>
  </si>
  <si>
    <t>AQUISIÇÃO DE PAINEL DIVISÓRIO E PORTA DIVISORIA</t>
  </si>
  <si>
    <t>PC385-22</t>
  </si>
  <si>
    <t>mpmg_nota_fiscal_65-2023_unid_1091_contrato_PC385-22</t>
  </si>
  <si>
    <t>https://transparencia.mpmg.mp.br/download/notas_fiscais/fornecimento_de_bens/2023/11/mpmg_nota_fiscal_65-2023_unid_1091_contrato_PC385-22.pdf</t>
  </si>
  <si>
    <t>19.16.2481.0148374/2023-20</t>
  </si>
  <si>
    <t>AQUISIÇÃO DE FITA DE LED</t>
  </si>
  <si>
    <t>mpmg_nota_fiscal_66-2023_unid_1091_contrato_PC385-22</t>
  </si>
  <si>
    <t>https://transparencia.mpmg.mp.br/download/notas_fiscais/fornecimento_de_bens/2023/11/mpmg_nota_fiscal_66-2023_unid_1091_contrato_PC385-22.pdf</t>
  </si>
  <si>
    <t>19.16.2481.0148376/2023-63</t>
  </si>
  <si>
    <t>AQUISIÇÃO DE PAINEL DIVISÓRIO</t>
  </si>
  <si>
    <t>mpmg_nota_fiscal_67-2023_unid_1091_contrato_PC385-22</t>
  </si>
  <si>
    <t>https://transparencia.mpmg.mp.br/download/notas_fiscais/fornecimento_de_bens/2023/11/mpmg_nota_fiscal_67-2023_unid_1091_contrato_PC385-22.pdf</t>
  </si>
  <si>
    <t>19.16.2481.0148377/2023-36</t>
  </si>
  <si>
    <t>mpmg_nota_fiscal_68-2023_unid_1091_contrato_PC385-22</t>
  </si>
  <si>
    <t>https://transparencia.mpmg.mp.br/download/notas_fiscais/fornecimento_de_bens/2023/11/mpmg_nota_fiscal_68-2023_unid_1091_contrato_PC385-22.pdf</t>
  </si>
  <si>
    <t>19.16.2481.0148370/2023-31</t>
  </si>
  <si>
    <t>mpmg_nota_fiscal_69-2023_unid_1091_contrato_PC385-22</t>
  </si>
  <si>
    <t>https://transparencia.mpmg.mp.br/download/notas_fiscais/fornecimento_de_bens/2023/11/mpmg_nota_fiscal_69-2023_unid_1091_contrato_PC385-22.pdf</t>
  </si>
  <si>
    <t>19.16.2481.0148371/2023-04</t>
  </si>
  <si>
    <t>mpmg_nota_fiscal_62-2023_unid_1091_contrato_PC385-22</t>
  </si>
  <si>
    <t>https://transparencia.mpmg.mp.br/download/notas_fiscais/fornecimento_de_bens/2023/11/mpmg_nota_fiscal_62-2023_unid_1091_contrato_PC385-22.pdf</t>
  </si>
  <si>
    <t>19.16.2481.0148367/2023-15</t>
  </si>
  <si>
    <t>mpmg_nota_fiscal_63-2023_unid_1091_contrato_PC385-22</t>
  </si>
  <si>
    <t>https://transparencia.mpmg.mp.br/download/notas_fiscais/fornecimento_de_bens/2023/11/mpmg_nota_fiscal_63-2023_unid_1091_contrato_PC385-22.pdf</t>
  </si>
  <si>
    <t>19.16.2481.0148368/2023-85</t>
  </si>
  <si>
    <t>mpmg_nota_fiscal_64-2023_unid_1091_contrato_PC385-22</t>
  </si>
  <si>
    <t>https://transparencia.mpmg.mp.br/download/notas_fiscais/fornecimento_de_bens/2023/11/mpmg_nota_fiscal_64-2023_unid_1091_contrato_PC385-22.pdf</t>
  </si>
  <si>
    <t>19.16.2481.0145770/2023-03</t>
  </si>
  <si>
    <t>054-23</t>
  </si>
  <si>
    <t>mpmg_nota_fiscal_218535-2023_unid_1091_contrato_054-23</t>
  </si>
  <si>
    <t>https://transparencia.mpmg.mp.br/download/notas_fiscais/fornecimento_de_bens/2023/11/mpmg_nota_fiscal_218535-2023_unid_1091_contrato_054-23.pdf</t>
  </si>
  <si>
    <t>mpmg_nota_fiscal_220207-2023_unid_1091_contrato_054-23</t>
  </si>
  <si>
    <t>https://transparencia.mpmg.mp.br/download/notas_fiscais/fornecimento_de_bens/2023/11/mpmg_nota_fiscal_220207-2023_unid_1091_contrato_054-23.pdf</t>
  </si>
  <si>
    <t>mpmg_nota_fiscal_219723-2023_unid_1091_contrato_054-23</t>
  </si>
  <si>
    <t>https://transparencia.mpmg.mp.br/download/notas_fiscais/fornecimento_de_bens/2023/11/mpmg_nota_fiscal_219723-2023_unid_1091_contrato_054-23.pdf</t>
  </si>
  <si>
    <t>19.16.2481.0148365/2023-69</t>
  </si>
  <si>
    <t>AQUISIÇÃO DE BENS - MESA AUXILIAR ESTAÇÃO DE TRABALHO</t>
  </si>
  <si>
    <t>mpmg_nota_fiscal_61-2023_unid_1091_contrato_PC385-22</t>
  </si>
  <si>
    <t>https://transparencia.mpmg.mp.br/download/notas_fiscais/fornecimento_de_bens/2023/11/mpmg_nota_fiscal_61-2023_unid_1091_contrato_PC385-22.pdf</t>
  </si>
  <si>
    <t>19.16.3914.0149569/2023-95</t>
  </si>
  <si>
    <t>mpmg_nota_fiscal_6140-2023_unid_1091_contrato_212-18</t>
  </si>
  <si>
    <t>https://transparencia.mpmg.mp.br/download/notas_fiscais/fornecimento_de_bens/2023/11/mpmg_nota_fiscal_6140-2023_unid_1091_contrato_212-18.pdf</t>
  </si>
  <si>
    <t>19.16.3913.0151702/2023-40</t>
  </si>
  <si>
    <t>PC02-23</t>
  </si>
  <si>
    <t>mpmg_nota_fiscal_406-2023_unid_1091_contrato_PC02-23</t>
  </si>
  <si>
    <t>https://transparencia.mpmg.mp.br/download/notas_fiscais/fornecimento_de_bens/2023/11/mpmg_nota_fiscal_406-2023_unid_1091_contrato_PC02-23.pdf</t>
  </si>
  <si>
    <t>19.16.3891.0153777/2023-23</t>
  </si>
  <si>
    <t>AQUISIÇÃO DE CONTROLE DE ACESSO VEICULAR E DE PESSOAS.</t>
  </si>
  <si>
    <t>19.16.3901.0104247-2023-38</t>
  </si>
  <si>
    <t>mpmg_nota_fiscal_4836-2023_unid_1091_contrato_19.16.3901.0104247-2023-38</t>
  </si>
  <si>
    <t>https://transparencia.mpmg.mp.br/download/notas_fiscais/fornecimento_de_bens/2023/11/mpmg_nota_fiscal_4836-2023_unid_1091_contrato_19.16.3901.0104247-2023-38.pdf</t>
  </si>
  <si>
    <t>19.16.3891.0154059/2023-72</t>
  </si>
  <si>
    <t>186-20</t>
  </si>
  <si>
    <t>mpmg_nota_fiscal_3934-2023_unid_1091_contrato_186-20</t>
  </si>
  <si>
    <t>https://transparencia.mpmg.mp.br/download/notas_fiscais/fornecimento_de_bens/2023/11/mpmg_nota_fiscal_3934-2023_unid_1091_contrato_186-20.pdf</t>
  </si>
  <si>
    <t>mpmg_nota_fiscal_3935-2023_unid_1091_contrato_186-20</t>
  </si>
  <si>
    <t>https://transparencia.mpmg.mp.br/download/notas_fiscais/fornecimento_de_bens/2023/11/mpmg_nota_fiscal_3935-2023_unid_1091_contrato_186-20.pdf</t>
  </si>
  <si>
    <t>mpmg_nota_fiscal_3936-2023_unid_1091_contrato_186-20</t>
  </si>
  <si>
    <t>https://transparencia.mpmg.mp.br/download/notas_fiscais/fornecimento_de_bens/2023/11/mpmg_nota_fiscal_3936-2023_unid_1091_contrato_186-20.pdf</t>
  </si>
  <si>
    <t>19.16.2110.0153976/2023-25</t>
  </si>
  <si>
    <t>FORNECIMENTO, MONTAGEM E INSTALAÇÃO DE EQUIPAMENTOS AUDIOVISUAIS PARA O MPMG</t>
  </si>
  <si>
    <t>029-23</t>
  </si>
  <si>
    <t>mpmg_nota_fiscal_950-2023_unid_1091_contrato_029-23</t>
  </si>
  <si>
    <t>https://transparencia.mpmg.mp.br/download/notas_fiscais/fornecimento_de_bens/2023/11/mpmg_nota_fiscal_950-2023_unid_1091_contrato_029-23.pdf</t>
  </si>
  <si>
    <t>19.16.2110.0152879/2023-59</t>
  </si>
  <si>
    <t>mpmg_nota_fiscal_59-2023_unid_1091_contrato_029-23</t>
  </si>
  <si>
    <t>https://transparencia.mpmg.mp.br/download/notas_fiscais/fornecimento_de_bens/2023/11/mpmg_nota_fiscal_59-2023_unid_1091_contrato_029-23.pdf</t>
  </si>
  <si>
    <t>19.16.2110.0152555/2023-77</t>
  </si>
  <si>
    <t>mpmg_nota_fiscal_946-2023_unid_1091_contrato_029-23</t>
  </si>
  <si>
    <t>https://transparencia.mpmg.mp.br/download/notas_fiscais/fornecimento_de_bens/2023/11/mpmg_nota_fiscal_946-2023_unid_1091_contrato_029-23.pdf</t>
  </si>
  <si>
    <t>19.16.2110.0153962/2023-15</t>
  </si>
  <si>
    <t>mpmg_nota_fiscal_949-2023_unid_1091_contrato_029-23</t>
  </si>
  <si>
    <t>https://transparencia.mpmg.mp.br/download/notas_fiscais/fornecimento_de_bens/2023/11/mpmg_nota_fiscal_949-2023_unid_1091_contrato_029-23.pdf</t>
  </si>
  <si>
    <t>19.16.2110.0154057/2023-69</t>
  </si>
  <si>
    <r>
      <t xml:space="preserve">AVP AUDIO &amp; VIDEO PROJETOS E COMERCIO LTDA - ME </t>
    </r>
    <r>
      <rPr>
        <sz val="10"/>
        <color rgb="FFFF0000"/>
        <rFont val="Arial"/>
        <family val="2"/>
      </rPr>
      <t xml:space="preserve"> </t>
    </r>
  </si>
  <si>
    <t>mpmg_nota_fiscal_952-2023_unid_1091_contrato_029-23</t>
  </si>
  <si>
    <t>https://transparencia.mpmg.mp.br/download/notas_fiscais/fornecimento_de_bens/2023/11/mpmg_nota_fiscal_952-2023_unid_1091_contrato_029-23.pdf</t>
  </si>
  <si>
    <t>19.16.2110.0155638/2023-62</t>
  </si>
  <si>
    <t>mpmg_nota_fiscal_953-2023_unid_1091_contrato_029-23</t>
  </si>
  <si>
    <t>https://transparencia.mpmg.mp.br/download/notas_fiscais/fornecimento_de_bens/2023/11/mpmg_nota_fiscal_953-2023_unid_1091_contrato_029-23.pdf</t>
  </si>
  <si>
    <t>19.16.2110.0155660/2023-50</t>
  </si>
  <si>
    <t>mpmg_nota_fiscal_954-2023_unid_1091_contrato_029-23</t>
  </si>
  <si>
    <t>https://transparencia.mpmg.mp.br/download/notas_fiscais/fornecimento_de_bens/2023/11/mpmg_nota_fiscal_954-2023_unid_1091_contrato_029-23.pdf</t>
  </si>
  <si>
    <t>19.16.2481.0148469/2023-74</t>
  </si>
  <si>
    <t>mpmg_nota_fiscal_218534-2023_unid_1091_contrato_054-23</t>
  </si>
  <si>
    <t>https://transparencia.mpmg.mp.br/download/notas_fiscais/fornecimento_de_bens/2023/11/mpmg_nota_fiscal_218534-2023_unid_1091_contrato_054-23.pdf</t>
  </si>
  <si>
    <t>19.16.2481.0148397/2023-78</t>
  </si>
  <si>
    <t>mpmg_nota_fiscal_218533-2023_unid_1091_contrato_132-22</t>
  </si>
  <si>
    <t>https://transparencia.mpmg.mp.br/download/notas_fiscais/fornecimento_de_bens/2023/11/mpmg_nota_fiscal_218533-2023_unid_1091_contrato_132-22.pdf</t>
  </si>
  <si>
    <t>19.16.2110.0153938/2023-81</t>
  </si>
  <si>
    <t>mpmg_nota_fiscal_951-2023_unid_1091_contrato_029-23</t>
  </si>
  <si>
    <t>https://transparencia.mpmg.mp.br/download/notas_fiscais/fornecimento_de_bens/2023/11/mpmg_nota_fiscal_951-2023_unid_1091_contrato_029-23.pdf</t>
  </si>
  <si>
    <t>19.16.2110.0153901/2023-13</t>
  </si>
  <si>
    <t>mpmg_nota_fiscal_948-2023_unid_1091_contrato_029-23</t>
  </si>
  <si>
    <t>https://transparencia.mpmg.mp.br/download/notas_fiscais/fornecimento_de_bens/2023/11/mpmg_nota_fiscal_948-2023_unid_1091_contrato_029-23.pdf</t>
  </si>
  <si>
    <t>19.16.2481.0154496/2023-14</t>
  </si>
  <si>
    <t>PC184-22</t>
  </si>
  <si>
    <t>mpmg_nota_fiscal_1961-2023_unid_1091_contrato_PC184-22</t>
  </si>
  <si>
    <t>https://transparencia.mpmg.mp.br/download/notas_fiscais/fornecimento_de_bens/2023/11/mpmg_nota_fiscal_1961-2023_unid_1091_contrato_PC184-22.pdf</t>
  </si>
  <si>
    <t>19.16.2481.0153094/2023-38</t>
  </si>
  <si>
    <t>AQUISIÇÃO DE LICENÇAS DE SOFTWARES</t>
  </si>
  <si>
    <t>PC75-2023</t>
  </si>
  <si>
    <t>mpmg_nota_fiscal_1190-2023_unid_1091_contrato_PC75-2023</t>
  </si>
  <si>
    <t>https://transparencia.mpmg.mp.br/download/notas_fiscais/fornecimento_de_bens/2023/11/mpmg_nota_fiscal_1190-2023_unid_1091_contrato_PC75-2023.pdf</t>
  </si>
  <si>
    <t>19.16.0270.0155060/2023-06</t>
  </si>
  <si>
    <t> LICENÇA DE USO DO SOFTWARE DE ACESSO REMOTO TEAM VIEWER</t>
  </si>
  <si>
    <t>19.16.3901.0142993-2023-41</t>
  </si>
  <si>
    <t>mpmg_nota_fiscal_154-2023_unid_1091_contrato_19.16.3901.0142993-2023-41</t>
  </si>
  <si>
    <t>https://transparencia.mpmg.mp.br/download/notas_fiscais/fornecimento_de_bens/2023/11/mpmg_nota_fiscal_154-2023_unid_1091_contrato_19.16.3901.0142993-2023-41.pdf</t>
  </si>
  <si>
    <t>19.16.2110.0156900/2023-35</t>
  </si>
  <si>
    <t>mpmg_nota_fiscal_958-2023_unid_1091_contrato_029-23</t>
  </si>
  <si>
    <t>https://transparencia.mpmg.mp.br/download/notas_fiscais/fornecimento_de_bens/2023/11/mpmg_nota_fiscal_958-2023_unid_1091_contrato_029-23.pdf</t>
  </si>
  <si>
    <t>19.16.2147.0148326/2023-21</t>
  </si>
  <si>
    <t>AQUISIÇÃO DE SOFTWARE</t>
  </si>
  <si>
    <t>19.16.2147.0072145-2023-23</t>
  </si>
  <si>
    <t>mpmg_nota_fiscal_306-2023_unid_1091_contrato_19.16.2147.0072145-2023-23</t>
  </si>
  <si>
    <t>https://transparencia.mpmg.mp.br/download/notas_fiscais/fornecimento_de_bens/2023/11/mpmg_nota_fiscal_306-2023_unid_1091_contrato_19.16.2147.0072145-2023-23.pdf</t>
  </si>
  <si>
    <t>19.16.3891.0153955/2023-67</t>
  </si>
  <si>
    <t>140-18</t>
  </si>
  <si>
    <t>mpmg_nota_fiscal_3937-2023_unid_1091_contrato_140-18</t>
  </si>
  <si>
    <t>https://transparencia.mpmg.mp.br/download/notas_fiscais/fornecimento_de_bens/2023/11/mpmg_nota_fiscal_3937-2023_unid_1091_contrato_140-18.pdf</t>
  </si>
  <si>
    <t>19.16.2110.0156881/2023-63</t>
  </si>
  <si>
    <t>mpmg_nota_fiscal_957-2023_unid_1091_contrato_029-23</t>
  </si>
  <si>
    <t>https://transparencia.mpmg.mp.br/download/notas_fiscais/fornecimento_de_bens/2023/11/mpmg_nota_fiscal_957-2023_unid_1091_contrato_029-23.pdf</t>
  </si>
  <si>
    <t>19.16.2110.0156829/2023-12</t>
  </si>
  <si>
    <t>mpmg_nota_fiscal_956-2023_unid_1091_contrato_029-23</t>
  </si>
  <si>
    <t>https://transparencia.mpmg.mp.br/download/notas_fiscais/fornecimento_de_bens/2023/11/mpmg_nota_fiscal_956-2023_unid_1091_contrato_029-23.pdf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</si>
</sst>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7">
    <font>
      <sz val="11"/>
      <color theme="1"/>
      <name val="Calibri"/>
      <family val="2"/>
      <scheme val="minor"/>
    </font>
    <font>
      <sz val="14"/>
      <color rgb="FF3A3838"/>
      <name val="Times"/>
      <family val="1"/>
    </font>
    <font>
      <sz val="11"/>
      <color theme="1"/>
      <name val="Times"/>
      <family val="1"/>
    </font>
    <font>
      <sz val="12"/>
      <color rgb="FF3A3838"/>
      <name val="Times"/>
      <family val="1"/>
    </font>
    <font>
      <sz val="11"/>
      <color theme="1"/>
      <name val="Times "/>
    </font>
    <font>
      <u/>
      <sz val="11"/>
      <color theme="10"/>
      <name val="Calibri"/>
      <family val="2"/>
      <scheme val="minor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21252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name val="Times "/>
    </font>
    <font>
      <u/>
      <sz val="11"/>
      <color theme="10"/>
      <name val="Times "/>
    </font>
    <font>
      <sz val="11"/>
      <color rgb="FFFF0000"/>
      <name val="Times 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10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1" fillId="0" borderId="2" xfId="0" applyFont="1" applyBorder="1"/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14" fontId="7" fillId="3" borderId="3" xfId="0" applyNumberFormat="1" applyFont="1" applyFill="1" applyBorder="1" applyAlignment="1">
      <alignment horizontal="left" vertical="center"/>
    </xf>
  </cellXfs>
  <cellStyles count="3">
    <cellStyle name="Hiperlink" xfId="1" builtinId="8"/>
    <cellStyle name="Hyperlink" xfId="2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showGridLines="0" tabSelected="1" workbookViewId="0">
      <selection sqref="A1:XFD1048576"/>
    </sheetView>
  </sheetViews>
  <sheetFormatPr defaultRowHeight="15"/>
  <cols>
    <col min="1" max="1" width="9.140625" style="1"/>
    <col min="2" max="2" width="13.85546875" style="1" customWidth="1"/>
    <col min="3" max="3" width="18.28515625" style="1" customWidth="1"/>
    <col min="4" max="4" width="95.28515625" style="1" bestFit="1" customWidth="1"/>
    <col min="5" max="5" width="18.85546875" style="1" customWidth="1"/>
    <col min="6" max="6" width="102.7109375" style="1" bestFit="1" customWidth="1"/>
    <col min="7" max="8" width="21.28515625" style="1" customWidth="1"/>
    <col min="9" max="9" width="20.5703125" style="1" customWidth="1"/>
    <col min="10" max="10" width="21.28515625" style="1" customWidth="1"/>
    <col min="11" max="11" width="19" style="1" customWidth="1"/>
    <col min="12" max="16384" width="9.140625" style="1"/>
  </cols>
  <sheetData>
    <row r="1" spans="2:11" ht="22.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25.5" customHeight="1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30.75" customHeight="1"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</row>
    <row r="4" spans="2:11" ht="25.5" customHeight="1">
      <c r="B4" s="19" t="s">
        <v>11</v>
      </c>
      <c r="C4" s="20">
        <v>1</v>
      </c>
      <c r="D4" s="21" t="s">
        <v>12</v>
      </c>
      <c r="E4" s="22" t="s">
        <v>13</v>
      </c>
      <c r="F4" s="22" t="s">
        <v>14</v>
      </c>
      <c r="G4" s="23">
        <f>HYPERLINK(Planilha2!Y4,Planilha2!X4)</f>
        <v>219502</v>
      </c>
      <c r="H4" s="24">
        <v>45246</v>
      </c>
      <c r="I4" s="25">
        <v>45250</v>
      </c>
      <c r="J4" s="19" t="s">
        <v>15</v>
      </c>
      <c r="K4" s="26">
        <v>2650.65</v>
      </c>
    </row>
    <row r="5" spans="2:11" ht="25.5" customHeight="1">
      <c r="B5" s="19" t="s">
        <v>11</v>
      </c>
      <c r="C5" s="20">
        <v>2</v>
      </c>
      <c r="D5" s="21" t="s">
        <v>16</v>
      </c>
      <c r="E5" s="22" t="s">
        <v>17</v>
      </c>
      <c r="F5" s="22" t="s">
        <v>18</v>
      </c>
      <c r="G5" s="23">
        <f>HYPERLINK(Planilha2!Y6,Planilha2!X6)</f>
        <v>15836</v>
      </c>
      <c r="H5" s="24">
        <v>45250</v>
      </c>
      <c r="I5" s="25">
        <v>45252</v>
      </c>
      <c r="J5" s="19" t="s">
        <v>15</v>
      </c>
      <c r="K5" s="26">
        <v>211.2</v>
      </c>
    </row>
    <row r="6" spans="2:11" ht="25.5" customHeight="1">
      <c r="B6" s="19" t="s">
        <v>11</v>
      </c>
      <c r="C6" s="20">
        <v>3</v>
      </c>
      <c r="D6" s="21" t="s">
        <v>19</v>
      </c>
      <c r="E6" s="22" t="s">
        <v>20</v>
      </c>
      <c r="F6" s="22" t="s">
        <v>21</v>
      </c>
      <c r="G6" s="23">
        <f>HYPERLINK(Planilha2!Y5,Planilha2!X5)</f>
        <v>6130</v>
      </c>
      <c r="H6" s="24">
        <v>45252</v>
      </c>
      <c r="I6" s="25">
        <v>45254</v>
      </c>
      <c r="J6" s="19" t="s">
        <v>15</v>
      </c>
      <c r="K6" s="26">
        <v>237.42</v>
      </c>
    </row>
    <row r="7" spans="2:11" ht="25.5" customHeight="1">
      <c r="B7" s="19" t="s">
        <v>11</v>
      </c>
      <c r="C7" s="20">
        <v>4</v>
      </c>
      <c r="D7" s="21" t="s">
        <v>22</v>
      </c>
      <c r="E7" s="22" t="s">
        <v>23</v>
      </c>
      <c r="F7" s="22" t="s">
        <v>24</v>
      </c>
      <c r="G7" s="23">
        <f>HYPERLINK(Planilha2!Y7,Planilha2!X7)</f>
        <v>65</v>
      </c>
      <c r="H7" s="24">
        <v>45257</v>
      </c>
      <c r="I7" s="25">
        <v>45259</v>
      </c>
      <c r="J7" s="19" t="s">
        <v>15</v>
      </c>
      <c r="K7" s="26">
        <v>2400</v>
      </c>
    </row>
    <row r="8" spans="2:11" ht="25.5" customHeight="1">
      <c r="B8" s="19" t="s">
        <v>11</v>
      </c>
      <c r="C8" s="20">
        <v>5</v>
      </c>
      <c r="D8" s="21" t="s">
        <v>22</v>
      </c>
      <c r="E8" s="22" t="s">
        <v>23</v>
      </c>
      <c r="F8" s="22" t="s">
        <v>25</v>
      </c>
      <c r="G8" s="23">
        <f>HYPERLINK(Planilha2!Y8,Planilha2!X8)</f>
        <v>66</v>
      </c>
      <c r="H8" s="24">
        <v>45257</v>
      </c>
      <c r="I8" s="25">
        <v>45259</v>
      </c>
      <c r="J8" s="19" t="s">
        <v>15</v>
      </c>
      <c r="K8" s="26">
        <v>3000</v>
      </c>
    </row>
    <row r="9" spans="2:11" ht="25.5" customHeight="1">
      <c r="B9" s="19" t="s">
        <v>11</v>
      </c>
      <c r="C9" s="20">
        <v>6</v>
      </c>
      <c r="D9" s="21" t="s">
        <v>22</v>
      </c>
      <c r="E9" s="22" t="s">
        <v>23</v>
      </c>
      <c r="F9" s="22" t="s">
        <v>26</v>
      </c>
      <c r="G9" s="23">
        <f>HYPERLINK(Planilha2!Y9,Planilha2!X9)</f>
        <v>67</v>
      </c>
      <c r="H9" s="24">
        <v>45257</v>
      </c>
      <c r="I9" s="25">
        <v>45259</v>
      </c>
      <c r="J9" s="19" t="s">
        <v>15</v>
      </c>
      <c r="K9" s="26">
        <v>6956.67</v>
      </c>
    </row>
    <row r="10" spans="2:11" ht="25.5" customHeight="1">
      <c r="B10" s="19" t="s">
        <v>11</v>
      </c>
      <c r="C10" s="20">
        <v>7</v>
      </c>
      <c r="D10" s="21" t="s">
        <v>22</v>
      </c>
      <c r="E10" s="22" t="s">
        <v>23</v>
      </c>
      <c r="F10" s="22" t="s">
        <v>26</v>
      </c>
      <c r="G10" s="23">
        <f>HYPERLINK(Planilha2!Y10,Planilha2!X10)</f>
        <v>68</v>
      </c>
      <c r="H10" s="24">
        <v>45257</v>
      </c>
      <c r="I10" s="25">
        <v>45259</v>
      </c>
      <c r="J10" s="19" t="s">
        <v>15</v>
      </c>
      <c r="K10" s="26">
        <v>31766.52</v>
      </c>
    </row>
    <row r="11" spans="2:11" ht="25.5" customHeight="1">
      <c r="B11" s="19" t="s">
        <v>11</v>
      </c>
      <c r="C11" s="20">
        <v>8</v>
      </c>
      <c r="D11" s="21" t="s">
        <v>22</v>
      </c>
      <c r="E11" s="22" t="s">
        <v>23</v>
      </c>
      <c r="F11" s="22" t="s">
        <v>26</v>
      </c>
      <c r="G11" s="23">
        <f>HYPERLINK(Planilha2!Y11,Planilha2!X11)</f>
        <v>69</v>
      </c>
      <c r="H11" s="24">
        <v>45257</v>
      </c>
      <c r="I11" s="25">
        <v>45259</v>
      </c>
      <c r="J11" s="19" t="s">
        <v>15</v>
      </c>
      <c r="K11" s="26">
        <v>3784.76</v>
      </c>
    </row>
    <row r="12" spans="2:11" ht="25.5" customHeight="1">
      <c r="B12" s="19" t="s">
        <v>11</v>
      </c>
      <c r="C12" s="20">
        <v>9</v>
      </c>
      <c r="D12" s="21" t="s">
        <v>22</v>
      </c>
      <c r="E12" s="22" t="s">
        <v>23</v>
      </c>
      <c r="F12" s="22" t="s">
        <v>26</v>
      </c>
      <c r="G12" s="23">
        <f>HYPERLINK(Planilha2!Y12,Planilha2!X12)</f>
        <v>62</v>
      </c>
      <c r="H12" s="24">
        <v>45257</v>
      </c>
      <c r="I12" s="25">
        <v>45259</v>
      </c>
      <c r="J12" s="19" t="s">
        <v>15</v>
      </c>
      <c r="K12" s="26">
        <v>8202.33</v>
      </c>
    </row>
    <row r="13" spans="2:11" ht="25.5" customHeight="1">
      <c r="B13" s="19" t="s">
        <v>11</v>
      </c>
      <c r="C13" s="20">
        <v>10</v>
      </c>
      <c r="D13" s="21" t="s">
        <v>22</v>
      </c>
      <c r="E13" s="22" t="s">
        <v>23</v>
      </c>
      <c r="F13" s="22" t="s">
        <v>26</v>
      </c>
      <c r="G13" s="23">
        <f>HYPERLINK(Planilha2!Y13,Planilha2!X13)</f>
        <v>63</v>
      </c>
      <c r="H13" s="24">
        <v>45257</v>
      </c>
      <c r="I13" s="25">
        <v>45259</v>
      </c>
      <c r="J13" s="19" t="s">
        <v>15</v>
      </c>
      <c r="K13" s="26">
        <v>3264.35</v>
      </c>
    </row>
    <row r="14" spans="2:11" ht="25.5" customHeight="1">
      <c r="B14" s="19" t="s">
        <v>11</v>
      </c>
      <c r="C14" s="20">
        <v>11</v>
      </c>
      <c r="D14" s="21" t="s">
        <v>22</v>
      </c>
      <c r="E14" s="22" t="s">
        <v>23</v>
      </c>
      <c r="F14" s="22" t="s">
        <v>26</v>
      </c>
      <c r="G14" s="23">
        <f>HYPERLINK(Planilha2!Y14,Planilha2!X14)</f>
        <v>64</v>
      </c>
      <c r="H14" s="24">
        <v>45257</v>
      </c>
      <c r="I14" s="25">
        <v>45259</v>
      </c>
      <c r="J14" s="19" t="s">
        <v>15</v>
      </c>
      <c r="K14" s="26">
        <v>825.92</v>
      </c>
    </row>
    <row r="15" spans="2:11" ht="25.5" customHeight="1">
      <c r="B15" s="19" t="s">
        <v>11</v>
      </c>
      <c r="C15" s="20">
        <v>12</v>
      </c>
      <c r="D15" s="21" t="s">
        <v>12</v>
      </c>
      <c r="E15" s="22" t="s">
        <v>13</v>
      </c>
      <c r="F15" s="22" t="s">
        <v>27</v>
      </c>
      <c r="G15" s="23">
        <f>HYPERLINK(Planilha2!Y15,Planilha2!X15)</f>
        <v>218535</v>
      </c>
      <c r="H15" s="24">
        <v>45257</v>
      </c>
      <c r="I15" s="25">
        <v>45259</v>
      </c>
      <c r="J15" s="19" t="s">
        <v>15</v>
      </c>
      <c r="K15" s="26">
        <v>12409.47</v>
      </c>
    </row>
    <row r="16" spans="2:11" ht="25.5" customHeight="1">
      <c r="B16" s="19" t="s">
        <v>11</v>
      </c>
      <c r="C16" s="20">
        <v>13</v>
      </c>
      <c r="D16" s="21" t="s">
        <v>12</v>
      </c>
      <c r="E16" s="22" t="s">
        <v>13</v>
      </c>
      <c r="F16" s="22" t="s">
        <v>27</v>
      </c>
      <c r="G16" s="23">
        <f>HYPERLINK(Planilha2!Y16,Planilha2!X16)</f>
        <v>220207</v>
      </c>
      <c r="H16" s="24">
        <v>45257</v>
      </c>
      <c r="I16" s="25">
        <v>45259</v>
      </c>
      <c r="J16" s="19" t="s">
        <v>15</v>
      </c>
      <c r="K16" s="26">
        <v>18249.099999999999</v>
      </c>
    </row>
    <row r="17" spans="2:11" ht="25.5" customHeight="1">
      <c r="B17" s="19" t="s">
        <v>11</v>
      </c>
      <c r="C17" s="20">
        <v>14</v>
      </c>
      <c r="D17" s="21" t="s">
        <v>12</v>
      </c>
      <c r="E17" s="22" t="s">
        <v>13</v>
      </c>
      <c r="F17" s="22" t="s">
        <v>27</v>
      </c>
      <c r="G17" s="23">
        <f>HYPERLINK(Planilha2!Y17,Planilha2!X17)</f>
        <v>219723</v>
      </c>
      <c r="H17" s="24">
        <v>45257</v>
      </c>
      <c r="I17" s="25">
        <v>45259</v>
      </c>
      <c r="J17" s="19" t="s">
        <v>15</v>
      </c>
      <c r="K17" s="26">
        <v>5109.83</v>
      </c>
    </row>
    <row r="18" spans="2:11" ht="25.5" customHeight="1">
      <c r="B18" s="19" t="s">
        <v>11</v>
      </c>
      <c r="C18" s="20">
        <v>15</v>
      </c>
      <c r="D18" s="21" t="s">
        <v>28</v>
      </c>
      <c r="E18" s="22" t="s">
        <v>23</v>
      </c>
      <c r="F18" s="22" t="s">
        <v>29</v>
      </c>
      <c r="G18" s="23">
        <f>HYPERLINK(Planilha2!Y18,Planilha2!X18)</f>
        <v>61</v>
      </c>
      <c r="H18" s="24">
        <v>45257</v>
      </c>
      <c r="I18" s="25">
        <v>45259</v>
      </c>
      <c r="J18" s="19" t="s">
        <v>15</v>
      </c>
      <c r="K18" s="26">
        <v>968.14</v>
      </c>
    </row>
    <row r="19" spans="2:11" ht="25.5" customHeight="1">
      <c r="B19" s="19" t="s">
        <v>11</v>
      </c>
      <c r="C19" s="20">
        <v>16</v>
      </c>
      <c r="D19" s="21" t="s">
        <v>19</v>
      </c>
      <c r="E19" s="22" t="s">
        <v>20</v>
      </c>
      <c r="F19" s="22" t="s">
        <v>21</v>
      </c>
      <c r="G19" s="23">
        <f>HYPERLINK(Planilha2!Y19,Planilha2!X19)</f>
        <v>6140</v>
      </c>
      <c r="H19" s="24">
        <v>45258</v>
      </c>
      <c r="I19" s="25">
        <v>45260</v>
      </c>
      <c r="J19" s="19" t="s">
        <v>15</v>
      </c>
      <c r="K19" s="26">
        <v>356.13</v>
      </c>
    </row>
    <row r="20" spans="2:11" ht="25.5" customHeight="1">
      <c r="B20" s="19" t="s">
        <v>11</v>
      </c>
      <c r="C20" s="20">
        <v>17</v>
      </c>
      <c r="D20" s="21" t="s">
        <v>30</v>
      </c>
      <c r="E20" s="22" t="s">
        <v>31</v>
      </c>
      <c r="F20" s="22" t="s">
        <v>32</v>
      </c>
      <c r="G20" s="23">
        <f>HYPERLINK(Planilha2!Y20,Planilha2!X20)</f>
        <v>406</v>
      </c>
      <c r="H20" s="24">
        <v>45261</v>
      </c>
      <c r="I20" s="25">
        <v>45265</v>
      </c>
      <c r="J20" s="19" t="s">
        <v>15</v>
      </c>
      <c r="K20" s="26">
        <v>2211.29</v>
      </c>
    </row>
    <row r="21" spans="2:11" ht="25.5" customHeight="1">
      <c r="B21" s="19" t="s">
        <v>11</v>
      </c>
      <c r="C21" s="20">
        <v>18</v>
      </c>
      <c r="D21" s="27" t="s">
        <v>33</v>
      </c>
      <c r="E21" s="22" t="s">
        <v>34</v>
      </c>
      <c r="F21" s="22" t="s">
        <v>35</v>
      </c>
      <c r="G21" s="23">
        <f>HYPERLINK(Planilha2!Y21,Planilha2!X21)</f>
        <v>4836</v>
      </c>
      <c r="H21" s="24">
        <v>45261</v>
      </c>
      <c r="I21" s="25">
        <v>45265</v>
      </c>
      <c r="J21" s="19" t="s">
        <v>15</v>
      </c>
      <c r="K21" s="26">
        <v>1400</v>
      </c>
    </row>
    <row r="22" spans="2:11" ht="25.5" customHeight="1">
      <c r="B22" s="19" t="s">
        <v>11</v>
      </c>
      <c r="C22" s="20">
        <v>19</v>
      </c>
      <c r="D22" s="21" t="s">
        <v>36</v>
      </c>
      <c r="E22" s="22" t="s">
        <v>37</v>
      </c>
      <c r="F22" s="22" t="s">
        <v>38</v>
      </c>
      <c r="G22" s="23">
        <f>HYPERLINK(Planilha2!Y37,Planilha2!X37)</f>
        <v>1190</v>
      </c>
      <c r="H22" s="24">
        <v>45264</v>
      </c>
      <c r="I22" s="25">
        <v>45266</v>
      </c>
      <c r="J22" s="19" t="s">
        <v>15</v>
      </c>
      <c r="K22" s="26">
        <v>77310.8</v>
      </c>
    </row>
    <row r="23" spans="2:11" ht="25.5" customHeight="1">
      <c r="B23" s="19" t="s">
        <v>11</v>
      </c>
      <c r="C23" s="20">
        <v>20</v>
      </c>
      <c r="D23" s="21" t="s">
        <v>39</v>
      </c>
      <c r="E23" s="22" t="s">
        <v>40</v>
      </c>
      <c r="F23" s="22" t="s">
        <v>41</v>
      </c>
      <c r="G23" s="23">
        <f>HYPERLINK(Planilha2!Y22,Planilha2!X22)</f>
        <v>3934</v>
      </c>
      <c r="H23" s="24">
        <v>45265</v>
      </c>
      <c r="I23" s="25">
        <v>45267</v>
      </c>
      <c r="J23" s="19" t="s">
        <v>15</v>
      </c>
      <c r="K23" s="26">
        <v>13230</v>
      </c>
    </row>
    <row r="24" spans="2:11" ht="25.5" customHeight="1">
      <c r="B24" s="19" t="s">
        <v>11</v>
      </c>
      <c r="C24" s="20">
        <v>21</v>
      </c>
      <c r="D24" s="21" t="s">
        <v>39</v>
      </c>
      <c r="E24" s="22" t="s">
        <v>40</v>
      </c>
      <c r="F24" s="22" t="s">
        <v>41</v>
      </c>
      <c r="G24" s="23">
        <f>HYPERLINK(Planilha2!Y23,Planilha2!X23)</f>
        <v>3935</v>
      </c>
      <c r="H24" s="24">
        <v>45265</v>
      </c>
      <c r="I24" s="25">
        <v>45267</v>
      </c>
      <c r="J24" s="19" t="s">
        <v>15</v>
      </c>
      <c r="K24" s="26">
        <v>61200</v>
      </c>
    </row>
    <row r="25" spans="2:11" ht="25.5" customHeight="1">
      <c r="B25" s="19" t="s">
        <v>11</v>
      </c>
      <c r="C25" s="20">
        <v>22</v>
      </c>
      <c r="D25" s="21" t="s">
        <v>39</v>
      </c>
      <c r="E25" s="22" t="s">
        <v>40</v>
      </c>
      <c r="F25" s="22" t="s">
        <v>41</v>
      </c>
      <c r="G25" s="23">
        <f>HYPERLINK(Planilha2!Y24,Planilha2!X24)</f>
        <v>3936</v>
      </c>
      <c r="H25" s="24">
        <v>45265</v>
      </c>
      <c r="I25" s="25">
        <v>45267</v>
      </c>
      <c r="J25" s="19" t="s">
        <v>15</v>
      </c>
      <c r="K25" s="26">
        <v>22692</v>
      </c>
    </row>
    <row r="26" spans="2:11" ht="25.5" customHeight="1">
      <c r="B26" s="19" t="s">
        <v>11</v>
      </c>
      <c r="C26" s="20">
        <v>23</v>
      </c>
      <c r="D26" s="21" t="s">
        <v>42</v>
      </c>
      <c r="E26" s="22" t="s">
        <v>43</v>
      </c>
      <c r="F26" s="22" t="s">
        <v>44</v>
      </c>
      <c r="G26" s="23">
        <f>HYPERLINK(Planilha2!Y25,Planilha2!X25)</f>
        <v>950</v>
      </c>
      <c r="H26" s="24">
        <v>45265</v>
      </c>
      <c r="I26" s="25">
        <v>45267</v>
      </c>
      <c r="J26" s="19" t="s">
        <v>15</v>
      </c>
      <c r="K26" s="26">
        <v>6904.68</v>
      </c>
    </row>
    <row r="27" spans="2:11" ht="25.5" customHeight="1">
      <c r="B27" s="19" t="s">
        <v>11</v>
      </c>
      <c r="C27" s="20">
        <v>24</v>
      </c>
      <c r="D27" s="21" t="s">
        <v>42</v>
      </c>
      <c r="E27" s="22" t="s">
        <v>43</v>
      </c>
      <c r="F27" s="22" t="s">
        <v>44</v>
      </c>
      <c r="G27" s="23">
        <f>HYPERLINK(Planilha2!Y26,Planilha2!X26)</f>
        <v>59</v>
      </c>
      <c r="H27" s="24">
        <v>45265</v>
      </c>
      <c r="I27" s="25">
        <v>45267</v>
      </c>
      <c r="J27" s="19" t="s">
        <v>15</v>
      </c>
      <c r="K27" s="26">
        <v>18632.75</v>
      </c>
    </row>
    <row r="28" spans="2:11" ht="25.5" customHeight="1">
      <c r="B28" s="19" t="s">
        <v>11</v>
      </c>
      <c r="C28" s="20">
        <v>25</v>
      </c>
      <c r="D28" s="21" t="s">
        <v>42</v>
      </c>
      <c r="E28" s="22" t="s">
        <v>43</v>
      </c>
      <c r="F28" s="22" t="s">
        <v>44</v>
      </c>
      <c r="G28" s="23">
        <f>HYPERLINK(Planilha2!Y27,Planilha2!X27)</f>
        <v>946</v>
      </c>
      <c r="H28" s="24">
        <v>45265</v>
      </c>
      <c r="I28" s="25">
        <v>45267</v>
      </c>
      <c r="J28" s="19" t="s">
        <v>15</v>
      </c>
      <c r="K28" s="26">
        <v>31800</v>
      </c>
    </row>
    <row r="29" spans="2:11" ht="25.5" customHeight="1">
      <c r="B29" s="19" t="s">
        <v>11</v>
      </c>
      <c r="C29" s="20">
        <v>26</v>
      </c>
      <c r="D29" s="21" t="s">
        <v>42</v>
      </c>
      <c r="E29" s="22" t="s">
        <v>43</v>
      </c>
      <c r="F29" s="22" t="s">
        <v>44</v>
      </c>
      <c r="G29" s="23">
        <f>HYPERLINK(Planilha2!Y28,Planilha2!X28)</f>
        <v>949</v>
      </c>
      <c r="H29" s="24">
        <v>45265</v>
      </c>
      <c r="I29" s="25">
        <v>45267</v>
      </c>
      <c r="J29" s="19" t="s">
        <v>15</v>
      </c>
      <c r="K29" s="26">
        <v>6904.68</v>
      </c>
    </row>
    <row r="30" spans="2:11" ht="25.5" customHeight="1">
      <c r="B30" s="19" t="s">
        <v>11</v>
      </c>
      <c r="C30" s="20">
        <v>27</v>
      </c>
      <c r="D30" s="21" t="s">
        <v>12</v>
      </c>
      <c r="E30" s="22" t="s">
        <v>13</v>
      </c>
      <c r="F30" s="22" t="s">
        <v>27</v>
      </c>
      <c r="G30" s="23">
        <f>HYPERLINK(Planilha2!Y32,Planilha2!X32)</f>
        <v>218534</v>
      </c>
      <c r="H30" s="24">
        <v>45265</v>
      </c>
      <c r="I30" s="25">
        <v>45267</v>
      </c>
      <c r="J30" s="19" t="s">
        <v>15</v>
      </c>
      <c r="K30" s="26">
        <v>5109.83</v>
      </c>
    </row>
    <row r="31" spans="2:11" ht="25.5" customHeight="1">
      <c r="B31" s="19" t="s">
        <v>11</v>
      </c>
      <c r="C31" s="20">
        <v>28</v>
      </c>
      <c r="D31" s="21" t="s">
        <v>12</v>
      </c>
      <c r="E31" s="22" t="s">
        <v>13</v>
      </c>
      <c r="F31" s="22" t="s">
        <v>27</v>
      </c>
      <c r="G31" s="23">
        <f>HYPERLINK(Planilha2!Y33,Planilha2!X33)</f>
        <v>218533</v>
      </c>
      <c r="H31" s="24">
        <v>45265</v>
      </c>
      <c r="I31" s="25">
        <v>45267</v>
      </c>
      <c r="J31" s="19" t="s">
        <v>15</v>
      </c>
      <c r="K31" s="26">
        <v>2650.65</v>
      </c>
    </row>
    <row r="32" spans="2:11" ht="25.5" customHeight="1">
      <c r="B32" s="19" t="s">
        <v>11</v>
      </c>
      <c r="C32" s="20">
        <v>29</v>
      </c>
      <c r="D32" s="21" t="s">
        <v>42</v>
      </c>
      <c r="E32" s="22" t="s">
        <v>43</v>
      </c>
      <c r="F32" s="22" t="s">
        <v>44</v>
      </c>
      <c r="G32" s="23">
        <f>HYPERLINK(Planilha2!Y34,Planilha2!X34)</f>
        <v>951</v>
      </c>
      <c r="H32" s="24">
        <v>45265</v>
      </c>
      <c r="I32" s="25">
        <v>45267</v>
      </c>
      <c r="J32" s="19" t="s">
        <v>15</v>
      </c>
      <c r="K32" s="26">
        <v>70599.990000000005</v>
      </c>
    </row>
    <row r="33" spans="2:11" ht="25.5" customHeight="1">
      <c r="B33" s="19" t="s">
        <v>11</v>
      </c>
      <c r="C33" s="20">
        <v>30</v>
      </c>
      <c r="D33" s="21" t="s">
        <v>42</v>
      </c>
      <c r="E33" s="22" t="s">
        <v>43</v>
      </c>
      <c r="F33" s="22" t="s">
        <v>44</v>
      </c>
      <c r="G33" s="23">
        <f>HYPERLINK(Planilha2!Y35,Planilha2!X35)</f>
        <v>948</v>
      </c>
      <c r="H33" s="24">
        <v>45265</v>
      </c>
      <c r="I33" s="25">
        <v>45267</v>
      </c>
      <c r="J33" s="19" t="s">
        <v>15</v>
      </c>
      <c r="K33" s="26">
        <v>6904.68</v>
      </c>
    </row>
    <row r="34" spans="2:11" ht="25.5" customHeight="1">
      <c r="B34" s="19" t="s">
        <v>11</v>
      </c>
      <c r="C34" s="20">
        <v>31</v>
      </c>
      <c r="D34" s="21" t="s">
        <v>45</v>
      </c>
      <c r="E34" s="22" t="s">
        <v>46</v>
      </c>
      <c r="F34" s="22" t="s">
        <v>47</v>
      </c>
      <c r="G34" s="23">
        <f>HYPERLINK(Planilha2!Y36,Planilha2!X36)</f>
        <v>1961</v>
      </c>
      <c r="H34" s="24">
        <v>45265</v>
      </c>
      <c r="I34" s="25">
        <v>45267</v>
      </c>
      <c r="J34" s="19" t="s">
        <v>15</v>
      </c>
      <c r="K34" s="26">
        <v>7561.6</v>
      </c>
    </row>
    <row r="35" spans="2:11" ht="25.5" customHeight="1">
      <c r="B35" s="19" t="s">
        <v>11</v>
      </c>
      <c r="C35" s="20">
        <v>32</v>
      </c>
      <c r="D35" s="21" t="s">
        <v>48</v>
      </c>
      <c r="E35" s="22" t="s">
        <v>43</v>
      </c>
      <c r="F35" s="22" t="s">
        <v>49</v>
      </c>
      <c r="G35" s="23">
        <f>HYPERLINK(Planilha2!Y29,Planilha2!X29)</f>
        <v>952</v>
      </c>
      <c r="H35" s="24">
        <v>45267</v>
      </c>
      <c r="I35" s="25">
        <v>45271</v>
      </c>
      <c r="J35" s="19" t="s">
        <v>15</v>
      </c>
      <c r="K35" s="26">
        <v>12270</v>
      </c>
    </row>
    <row r="36" spans="2:11" ht="25.5" customHeight="1">
      <c r="B36" s="19" t="s">
        <v>11</v>
      </c>
      <c r="C36" s="20">
        <v>33</v>
      </c>
      <c r="D36" s="21" t="s">
        <v>42</v>
      </c>
      <c r="E36" s="22" t="s">
        <v>43</v>
      </c>
      <c r="F36" s="22" t="s">
        <v>44</v>
      </c>
      <c r="G36" s="23">
        <f>HYPERLINK(Planilha2!Y30,Planilha2!X30)</f>
        <v>953</v>
      </c>
      <c r="H36" s="24">
        <v>45267</v>
      </c>
      <c r="I36" s="25">
        <v>45271</v>
      </c>
      <c r="J36" s="19" t="s">
        <v>15</v>
      </c>
      <c r="K36" s="26">
        <v>38000</v>
      </c>
    </row>
    <row r="37" spans="2:11" ht="25.5" customHeight="1">
      <c r="B37" s="19" t="s">
        <v>11</v>
      </c>
      <c r="C37" s="20">
        <v>34</v>
      </c>
      <c r="D37" s="21" t="s">
        <v>42</v>
      </c>
      <c r="E37" s="22" t="s">
        <v>43</v>
      </c>
      <c r="F37" s="22" t="s">
        <v>44</v>
      </c>
      <c r="G37" s="23">
        <f>HYPERLINK(Planilha2!Y31,Planilha2!X31)</f>
        <v>954</v>
      </c>
      <c r="H37" s="24">
        <v>45267</v>
      </c>
      <c r="I37" s="25">
        <v>45271</v>
      </c>
      <c r="J37" s="19" t="s">
        <v>15</v>
      </c>
      <c r="K37" s="26">
        <v>7050</v>
      </c>
    </row>
    <row r="38" spans="2:11" ht="25.5" customHeight="1">
      <c r="B38" s="19" t="s">
        <v>11</v>
      </c>
      <c r="C38" s="20">
        <v>35</v>
      </c>
      <c r="D38" s="21" t="s">
        <v>50</v>
      </c>
      <c r="E38" s="22" t="s">
        <v>51</v>
      </c>
      <c r="F38" s="22" t="s">
        <v>52</v>
      </c>
      <c r="G38" s="23">
        <f>HYPERLINK(Planilha2!Y38,Planilha2!X38)</f>
        <v>154</v>
      </c>
      <c r="H38" s="24">
        <v>45267</v>
      </c>
      <c r="I38" s="25">
        <v>45271</v>
      </c>
      <c r="J38" s="19" t="s">
        <v>15</v>
      </c>
      <c r="K38" s="26">
        <v>329000</v>
      </c>
    </row>
    <row r="39" spans="2:11" ht="25.5" customHeight="1">
      <c r="B39" s="19" t="s">
        <v>11</v>
      </c>
      <c r="C39" s="20">
        <v>36</v>
      </c>
      <c r="D39" s="21" t="s">
        <v>53</v>
      </c>
      <c r="E39" s="22" t="s">
        <v>54</v>
      </c>
      <c r="F39" s="22" t="s">
        <v>55</v>
      </c>
      <c r="G39" s="23">
        <f>HYPERLINK(Planilha2!Y40,Planilha2!X40)</f>
        <v>306</v>
      </c>
      <c r="H39" s="24">
        <v>45267</v>
      </c>
      <c r="I39" s="25">
        <v>45270</v>
      </c>
      <c r="J39" s="19" t="s">
        <v>15</v>
      </c>
      <c r="K39" s="26">
        <v>90255.3</v>
      </c>
    </row>
    <row r="40" spans="2:11" ht="25.5" customHeight="1">
      <c r="B40" s="19" t="s">
        <v>11</v>
      </c>
      <c r="C40" s="20">
        <v>37</v>
      </c>
      <c r="D40" s="21" t="s">
        <v>42</v>
      </c>
      <c r="E40" s="22" t="s">
        <v>43</v>
      </c>
      <c r="F40" s="22" t="s">
        <v>44</v>
      </c>
      <c r="G40" s="23">
        <f>HYPERLINK(Planilha2!Y39,Planilha2!X39)</f>
        <v>958</v>
      </c>
      <c r="H40" s="24">
        <v>45271</v>
      </c>
      <c r="I40" s="25">
        <v>45273</v>
      </c>
      <c r="J40" s="19" t="s">
        <v>15</v>
      </c>
      <c r="K40" s="26">
        <v>18000</v>
      </c>
    </row>
    <row r="41" spans="2:11" ht="25.5" customHeight="1">
      <c r="B41" s="19" t="s">
        <v>11</v>
      </c>
      <c r="C41" s="20">
        <v>38</v>
      </c>
      <c r="D41" s="21" t="s">
        <v>42</v>
      </c>
      <c r="E41" s="22" t="s">
        <v>43</v>
      </c>
      <c r="F41" s="22" t="s">
        <v>44</v>
      </c>
      <c r="G41" s="23">
        <f>HYPERLINK(Planilha2!Y42,Planilha2!X42)</f>
        <v>957</v>
      </c>
      <c r="H41" s="24">
        <v>45271</v>
      </c>
      <c r="I41" s="25">
        <v>45273</v>
      </c>
      <c r="J41" s="19" t="s">
        <v>15</v>
      </c>
      <c r="K41" s="26">
        <v>6400</v>
      </c>
    </row>
    <row r="42" spans="2:11" ht="25.5" customHeight="1">
      <c r="B42" s="19" t="s">
        <v>11</v>
      </c>
      <c r="C42" s="20">
        <v>39</v>
      </c>
      <c r="D42" s="21" t="s">
        <v>42</v>
      </c>
      <c r="E42" s="22" t="s">
        <v>43</v>
      </c>
      <c r="F42" s="22" t="s">
        <v>44</v>
      </c>
      <c r="G42" s="23">
        <f>HYPERLINK(Planilha2!Y43,Planilha2!X43)</f>
        <v>956</v>
      </c>
      <c r="H42" s="24">
        <v>45272</v>
      </c>
      <c r="I42" s="25">
        <v>45274</v>
      </c>
      <c r="J42" s="19" t="s">
        <v>15</v>
      </c>
      <c r="K42" s="26">
        <v>8865</v>
      </c>
    </row>
    <row r="43" spans="2:11" ht="25.5" customHeight="1">
      <c r="B43" s="19" t="s">
        <v>11</v>
      </c>
      <c r="C43" s="20">
        <v>40</v>
      </c>
      <c r="D43" s="21" t="s">
        <v>39</v>
      </c>
      <c r="E43" s="22" t="s">
        <v>40</v>
      </c>
      <c r="F43" s="22" t="s">
        <v>41</v>
      </c>
      <c r="G43" s="23">
        <f>HYPERLINK(Planilha2!Y41,Planilha2!X41)</f>
        <v>3937</v>
      </c>
      <c r="H43" s="24">
        <v>45273</v>
      </c>
      <c r="I43" s="25">
        <v>45275</v>
      </c>
      <c r="J43" s="19" t="s">
        <v>15</v>
      </c>
      <c r="K43" s="26">
        <v>4900</v>
      </c>
    </row>
    <row r="44" spans="2:11" ht="20.100000000000001" customHeight="1">
      <c r="B44" s="29" t="s">
        <v>56</v>
      </c>
      <c r="C44" s="29"/>
      <c r="D44" s="30" t="s">
        <v>57</v>
      </c>
      <c r="E44" s="30"/>
      <c r="F44" s="30"/>
      <c r="G44" s="30"/>
      <c r="H44" s="30"/>
      <c r="I44" s="30"/>
      <c r="J44" s="30"/>
      <c r="K44" s="30"/>
    </row>
    <row r="45" spans="2:11" ht="20.100000000000001" customHeight="1">
      <c r="B45" s="29" t="s">
        <v>58</v>
      </c>
      <c r="C45" s="29"/>
      <c r="D45" s="31">
        <v>45294</v>
      </c>
      <c r="E45" s="31"/>
      <c r="F45" s="31"/>
      <c r="G45" s="31"/>
      <c r="H45" s="31"/>
      <c r="I45" s="31"/>
      <c r="J45" s="31"/>
      <c r="K45" s="31"/>
    </row>
    <row r="46" spans="2:11" ht="24" customHeight="1"/>
    <row r="56" spans="8:8">
      <c r="H56" s="2"/>
    </row>
  </sheetData>
  <sortState ref="B4:K43">
    <sortCondition ref="H4:H43"/>
  </sortState>
  <mergeCells count="5">
    <mergeCell ref="B1:K2"/>
    <mergeCell ref="B44:C44"/>
    <mergeCell ref="D44:K44"/>
    <mergeCell ref="B45:C45"/>
    <mergeCell ref="D45:K45"/>
  </mergeCells>
  <conditionalFormatting sqref="G4:G43">
    <cfRule type="duplicateValues" dxfId="4" priority="2"/>
  </conditionalFormatting>
  <conditionalFormatting sqref="G4:G43">
    <cfRule type="duplicateValues" dxfId="3" priority="3"/>
  </conditionalFormatting>
  <printOptions horizontalCentered="1" verticalCentered="1"/>
  <pageMargins left="0" right="0" top="0.74803149606299213" bottom="0.74803149606299213" header="0.31496062992125984" footer="0.31496062992125984"/>
  <pageSetup paperSize="9" scale="39" fitToHeight="0" orientation="landscape" horizontalDpi="300" verticalDpi="300" r:id="rId1"/>
  <webPublishItems count="1">
    <webPublishItem id="14207" divId="mpmg__fornecimento_de_bens__2023-10_14207" sourceType="sheet" destinationFile="C:\Users\acsantos.plansul\Downloads\mpmg__fornecimento_de_bens__2023-11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3"/>
  <sheetViews>
    <sheetView topLeftCell="X1" workbookViewId="0">
      <selection activeCell="AC23" sqref="AC23"/>
    </sheetView>
  </sheetViews>
  <sheetFormatPr defaultRowHeight="12.75"/>
  <cols>
    <col min="1" max="1" width="0" style="4" hidden="1" customWidth="1"/>
    <col min="2" max="2" width="11.42578125" style="4" hidden="1" customWidth="1"/>
    <col min="3" max="3" width="25.28515625" style="4" hidden="1" customWidth="1"/>
    <col min="4" max="4" width="51.85546875" style="4" hidden="1" customWidth="1"/>
    <col min="5" max="5" width="18" style="4" hidden="1" customWidth="1"/>
    <col min="6" max="6" width="90.7109375" style="4" hidden="1" customWidth="1"/>
    <col min="7" max="7" width="20.7109375" style="4" hidden="1" customWidth="1"/>
    <col min="8" max="8" width="16" style="4" hidden="1" customWidth="1"/>
    <col min="9" max="9" width="15" style="4" hidden="1" customWidth="1"/>
    <col min="10" max="10" width="28.28515625" style="4" hidden="1" customWidth="1"/>
    <col min="11" max="11" width="16.140625" style="4" hidden="1" customWidth="1"/>
    <col min="12" max="14" width="9.140625" style="4" hidden="1" customWidth="1"/>
    <col min="15" max="15" width="22.140625" style="4" hidden="1" customWidth="1"/>
    <col min="16" max="16" width="14.140625" style="4" hidden="1" customWidth="1"/>
    <col min="17" max="17" width="82.28515625" style="4" hidden="1" customWidth="1"/>
    <col min="18" max="18" width="57" style="4" hidden="1" customWidth="1"/>
    <col min="19" max="19" width="20" style="4" hidden="1" customWidth="1"/>
    <col min="20" max="22" width="9.140625" style="4" hidden="1" customWidth="1"/>
    <col min="23" max="23" width="25" style="4" hidden="1" customWidth="1"/>
    <col min="24" max="24" width="8" style="4" customWidth="1"/>
    <col min="25" max="25" width="148.85546875" style="4" customWidth="1"/>
    <col min="26" max="16384" width="9.140625" style="4"/>
  </cols>
  <sheetData>
    <row r="2" spans="2:25">
      <c r="L2" s="5" t="s">
        <v>59</v>
      </c>
      <c r="M2" s="5"/>
      <c r="N2" s="5"/>
      <c r="O2" s="5"/>
      <c r="P2" s="5"/>
    </row>
    <row r="3" spans="2:25">
      <c r="B3" s="6" t="s">
        <v>1</v>
      </c>
      <c r="C3" s="6" t="s">
        <v>60</v>
      </c>
      <c r="D3" s="6" t="s">
        <v>61</v>
      </c>
      <c r="E3" s="6" t="s">
        <v>4</v>
      </c>
      <c r="F3" s="6" t="s">
        <v>62</v>
      </c>
      <c r="G3" s="6" t="s">
        <v>63</v>
      </c>
      <c r="H3" s="6" t="s">
        <v>64</v>
      </c>
      <c r="I3" s="6" t="s">
        <v>65</v>
      </c>
      <c r="J3" s="6" t="s">
        <v>66</v>
      </c>
      <c r="K3" s="6" t="s">
        <v>10</v>
      </c>
      <c r="L3" s="7"/>
      <c r="M3" s="7" t="s">
        <v>67</v>
      </c>
      <c r="N3" s="7"/>
      <c r="O3" s="7"/>
      <c r="P3" s="7" t="s">
        <v>68</v>
      </c>
      <c r="Q3" s="8"/>
      <c r="R3" s="8"/>
      <c r="S3" s="8"/>
      <c r="T3" s="8"/>
      <c r="U3" s="8"/>
      <c r="V3" s="8"/>
      <c r="W3" s="8"/>
      <c r="X3" s="9" t="s">
        <v>69</v>
      </c>
      <c r="Y3" s="17" t="s">
        <v>70</v>
      </c>
    </row>
    <row r="4" spans="2:25">
      <c r="B4" s="8" t="s">
        <v>11</v>
      </c>
      <c r="C4" s="10" t="s">
        <v>71</v>
      </c>
      <c r="D4" s="11" t="s">
        <v>12</v>
      </c>
      <c r="E4" s="7" t="s">
        <v>13</v>
      </c>
      <c r="F4" s="7" t="s">
        <v>14</v>
      </c>
      <c r="G4" s="7">
        <v>219502</v>
      </c>
      <c r="H4" s="12">
        <f>WORKDAY(I4,-2)</f>
        <v>45246</v>
      </c>
      <c r="I4" s="3">
        <v>45250</v>
      </c>
      <c r="J4" s="7" t="s">
        <v>72</v>
      </c>
      <c r="K4" s="13">
        <v>2650.65</v>
      </c>
      <c r="L4" s="8" t="s">
        <v>73</v>
      </c>
      <c r="M4" s="8">
        <f t="shared" ref="M4:M43" si="0">G4</f>
        <v>219502</v>
      </c>
      <c r="N4" s="7" t="s">
        <v>74</v>
      </c>
      <c r="O4" s="8" t="s">
        <v>75</v>
      </c>
      <c r="P4" s="8" t="str">
        <f t="shared" ref="P4:P43" si="1">J4</f>
        <v>132-22</v>
      </c>
      <c r="Q4" s="8" t="str">
        <f t="shared" ref="Q4:Q43" si="2">CONCATENATE(L4,M4,N4,O4,P4,)</f>
        <v>mpmg_nota_fiscal_219502-2023_unid_1091_contrato_132-22</v>
      </c>
      <c r="R4" s="8" t="s">
        <v>76</v>
      </c>
      <c r="S4" s="8" t="s">
        <v>77</v>
      </c>
      <c r="T4" s="14" t="s">
        <v>78</v>
      </c>
      <c r="U4" s="8" t="str">
        <f t="shared" ref="U4:U43" si="3">R4</f>
        <v>mpmg_nota_fiscal_219502-2023_unid_1091_contrato_132-22</v>
      </c>
      <c r="V4" s="8" t="s">
        <v>79</v>
      </c>
      <c r="W4" s="8" t="str">
        <f t="shared" ref="W4:W43" si="4">CONCATENATE(S4,T4,U4,V4)</f>
        <v>https://transparencia.mpmg.mp.br/download/notas_fiscais/fornecimento_de_bens/2023/11/mpmg_nota_fiscal_219502-2023_unid_1091_contrato_132-22.pdf</v>
      </c>
      <c r="X4" s="8">
        <v>219502</v>
      </c>
      <c r="Y4" s="8" t="s">
        <v>80</v>
      </c>
    </row>
    <row r="5" spans="2:25">
      <c r="B5" s="8" t="s">
        <v>11</v>
      </c>
      <c r="C5" s="10" t="s">
        <v>81</v>
      </c>
      <c r="D5" s="11" t="s">
        <v>19</v>
      </c>
      <c r="E5" s="7" t="s">
        <v>20</v>
      </c>
      <c r="F5" s="7" t="s">
        <v>21</v>
      </c>
      <c r="G5" s="7">
        <v>6130</v>
      </c>
      <c r="H5" s="12">
        <f t="shared" ref="H5:H43" si="5">WORKDAY(I5,-2)</f>
        <v>45252</v>
      </c>
      <c r="I5" s="3">
        <v>45254</v>
      </c>
      <c r="J5" s="7" t="s">
        <v>82</v>
      </c>
      <c r="K5" s="13">
        <v>237.42</v>
      </c>
      <c r="L5" s="8" t="s">
        <v>73</v>
      </c>
      <c r="M5" s="8">
        <f t="shared" si="0"/>
        <v>6130</v>
      </c>
      <c r="N5" s="7" t="s">
        <v>74</v>
      </c>
      <c r="O5" s="8" t="s">
        <v>75</v>
      </c>
      <c r="P5" s="8" t="str">
        <f t="shared" si="1"/>
        <v>212-18</v>
      </c>
      <c r="Q5" s="8" t="str">
        <f t="shared" si="2"/>
        <v>mpmg_nota_fiscal_6130-2023_unid_1091_contrato_212-18</v>
      </c>
      <c r="R5" s="8" t="s">
        <v>83</v>
      </c>
      <c r="S5" s="8" t="s">
        <v>77</v>
      </c>
      <c r="T5" s="14" t="s">
        <v>78</v>
      </c>
      <c r="U5" s="8" t="str">
        <f t="shared" si="3"/>
        <v>mpmg_nota_fiscal_6130-2023_unid_1091_contrato_212-18</v>
      </c>
      <c r="V5" s="8" t="s">
        <v>79</v>
      </c>
      <c r="W5" s="8" t="str">
        <f t="shared" si="4"/>
        <v>https://transparencia.mpmg.mp.br/download/notas_fiscais/fornecimento_de_bens/2023/11/mpmg_nota_fiscal_6130-2023_unid_1091_contrato_212-18.pdf</v>
      </c>
      <c r="X5" s="8">
        <v>6130</v>
      </c>
      <c r="Y5" s="8" t="s">
        <v>84</v>
      </c>
    </row>
    <row r="6" spans="2:25">
      <c r="B6" s="8" t="s">
        <v>11</v>
      </c>
      <c r="C6" s="10" t="s">
        <v>85</v>
      </c>
      <c r="D6" s="11" t="s">
        <v>16</v>
      </c>
      <c r="E6" s="7" t="s">
        <v>17</v>
      </c>
      <c r="F6" s="7" t="s">
        <v>18</v>
      </c>
      <c r="G6" s="7">
        <v>15836</v>
      </c>
      <c r="H6" s="12">
        <f t="shared" si="5"/>
        <v>45250</v>
      </c>
      <c r="I6" s="3">
        <v>45252</v>
      </c>
      <c r="J6" s="7" t="s">
        <v>86</v>
      </c>
      <c r="K6" s="13">
        <v>211.2</v>
      </c>
      <c r="L6" s="8" t="s">
        <v>73</v>
      </c>
      <c r="M6" s="8">
        <f t="shared" si="0"/>
        <v>15836</v>
      </c>
      <c r="N6" s="7" t="s">
        <v>74</v>
      </c>
      <c r="O6" s="8" t="s">
        <v>75</v>
      </c>
      <c r="P6" s="8" t="str">
        <f t="shared" si="1"/>
        <v>055-21</v>
      </c>
      <c r="Q6" s="8" t="str">
        <f t="shared" si="2"/>
        <v>mpmg_nota_fiscal_15836-2023_unid_1091_contrato_055-21</v>
      </c>
      <c r="R6" s="8" t="s">
        <v>87</v>
      </c>
      <c r="S6" s="8" t="s">
        <v>77</v>
      </c>
      <c r="T6" s="14" t="s">
        <v>78</v>
      </c>
      <c r="U6" s="8" t="str">
        <f t="shared" si="3"/>
        <v>mpmg_nota_fiscal_15836-2023_unid_1091_contrato_055-21</v>
      </c>
      <c r="V6" s="8" t="s">
        <v>79</v>
      </c>
      <c r="W6" s="8" t="str">
        <f t="shared" si="4"/>
        <v>https://transparencia.mpmg.mp.br/download/notas_fiscais/fornecimento_de_bens/2023/11/mpmg_nota_fiscal_15836-2023_unid_1091_contrato_055-21.pdf</v>
      </c>
      <c r="X6" s="8">
        <v>15836</v>
      </c>
      <c r="Y6" s="8" t="s">
        <v>88</v>
      </c>
    </row>
    <row r="7" spans="2:25">
      <c r="B7" s="8" t="s">
        <v>11</v>
      </c>
      <c r="C7" s="10" t="s">
        <v>89</v>
      </c>
      <c r="D7" s="11" t="s">
        <v>22</v>
      </c>
      <c r="E7" s="7" t="s">
        <v>23</v>
      </c>
      <c r="F7" s="7" t="s">
        <v>90</v>
      </c>
      <c r="G7" s="7">
        <v>65</v>
      </c>
      <c r="H7" s="12">
        <f t="shared" si="5"/>
        <v>45257</v>
      </c>
      <c r="I7" s="3">
        <v>45259</v>
      </c>
      <c r="J7" s="7" t="s">
        <v>91</v>
      </c>
      <c r="K7" s="13">
        <v>2400</v>
      </c>
      <c r="L7" s="8" t="s">
        <v>73</v>
      </c>
      <c r="M7" s="8">
        <f t="shared" si="0"/>
        <v>65</v>
      </c>
      <c r="N7" s="7" t="s">
        <v>74</v>
      </c>
      <c r="O7" s="8" t="s">
        <v>75</v>
      </c>
      <c r="P7" s="8" t="str">
        <f t="shared" si="1"/>
        <v>PC385-22</v>
      </c>
      <c r="Q7" s="8" t="str">
        <f t="shared" si="2"/>
        <v>mpmg_nota_fiscal_65-2023_unid_1091_contrato_PC385-22</v>
      </c>
      <c r="R7" s="8" t="s">
        <v>92</v>
      </c>
      <c r="S7" s="8" t="s">
        <v>77</v>
      </c>
      <c r="T7" s="14" t="s">
        <v>78</v>
      </c>
      <c r="U7" s="8" t="str">
        <f t="shared" si="3"/>
        <v>mpmg_nota_fiscal_65-2023_unid_1091_contrato_PC385-22</v>
      </c>
      <c r="V7" s="8" t="s">
        <v>79</v>
      </c>
      <c r="W7" s="8" t="str">
        <f t="shared" si="4"/>
        <v>https://transparencia.mpmg.mp.br/download/notas_fiscais/fornecimento_de_bens/2023/11/mpmg_nota_fiscal_65-2023_unid_1091_contrato_PC385-22.pdf</v>
      </c>
      <c r="X7" s="8">
        <v>65</v>
      </c>
      <c r="Y7" s="8" t="s">
        <v>93</v>
      </c>
    </row>
    <row r="8" spans="2:25">
      <c r="B8" s="8" t="s">
        <v>11</v>
      </c>
      <c r="C8" s="10" t="s">
        <v>94</v>
      </c>
      <c r="D8" s="11" t="s">
        <v>22</v>
      </c>
      <c r="E8" s="7" t="s">
        <v>23</v>
      </c>
      <c r="F8" s="7" t="s">
        <v>95</v>
      </c>
      <c r="G8" s="7">
        <v>66</v>
      </c>
      <c r="H8" s="12">
        <f t="shared" si="5"/>
        <v>45257</v>
      </c>
      <c r="I8" s="3">
        <v>45259</v>
      </c>
      <c r="J8" s="7" t="s">
        <v>91</v>
      </c>
      <c r="K8" s="13">
        <v>3000</v>
      </c>
      <c r="L8" s="8" t="s">
        <v>73</v>
      </c>
      <c r="M8" s="8">
        <f t="shared" si="0"/>
        <v>66</v>
      </c>
      <c r="N8" s="7" t="s">
        <v>74</v>
      </c>
      <c r="O8" s="8" t="s">
        <v>75</v>
      </c>
      <c r="P8" s="8" t="str">
        <f t="shared" si="1"/>
        <v>PC385-22</v>
      </c>
      <c r="Q8" s="8" t="str">
        <f t="shared" si="2"/>
        <v>mpmg_nota_fiscal_66-2023_unid_1091_contrato_PC385-22</v>
      </c>
      <c r="R8" s="8" t="s">
        <v>96</v>
      </c>
      <c r="S8" s="8" t="s">
        <v>77</v>
      </c>
      <c r="T8" s="14" t="s">
        <v>78</v>
      </c>
      <c r="U8" s="8" t="str">
        <f t="shared" si="3"/>
        <v>mpmg_nota_fiscal_66-2023_unid_1091_contrato_PC385-22</v>
      </c>
      <c r="V8" s="8" t="s">
        <v>79</v>
      </c>
      <c r="W8" s="8" t="str">
        <f t="shared" si="4"/>
        <v>https://transparencia.mpmg.mp.br/download/notas_fiscais/fornecimento_de_bens/2023/11/mpmg_nota_fiscal_66-2023_unid_1091_contrato_PC385-22.pdf</v>
      </c>
      <c r="X8" s="8">
        <v>66</v>
      </c>
      <c r="Y8" s="8" t="s">
        <v>97</v>
      </c>
    </row>
    <row r="9" spans="2:25">
      <c r="B9" s="8" t="s">
        <v>11</v>
      </c>
      <c r="C9" s="10" t="s">
        <v>98</v>
      </c>
      <c r="D9" s="11" t="s">
        <v>22</v>
      </c>
      <c r="E9" s="7" t="s">
        <v>23</v>
      </c>
      <c r="F9" s="7" t="s">
        <v>99</v>
      </c>
      <c r="G9" s="7">
        <v>67</v>
      </c>
      <c r="H9" s="12">
        <f t="shared" si="5"/>
        <v>45257</v>
      </c>
      <c r="I9" s="3">
        <v>45259</v>
      </c>
      <c r="J9" s="7" t="s">
        <v>91</v>
      </c>
      <c r="K9" s="13">
        <v>6956.67</v>
      </c>
      <c r="L9" s="8" t="s">
        <v>73</v>
      </c>
      <c r="M9" s="8">
        <f t="shared" si="0"/>
        <v>67</v>
      </c>
      <c r="N9" s="7" t="s">
        <v>74</v>
      </c>
      <c r="O9" s="8" t="s">
        <v>75</v>
      </c>
      <c r="P9" s="8" t="str">
        <f t="shared" si="1"/>
        <v>PC385-22</v>
      </c>
      <c r="Q9" s="8" t="str">
        <f t="shared" si="2"/>
        <v>mpmg_nota_fiscal_67-2023_unid_1091_contrato_PC385-22</v>
      </c>
      <c r="R9" s="8" t="s">
        <v>100</v>
      </c>
      <c r="S9" s="8" t="s">
        <v>77</v>
      </c>
      <c r="T9" s="14" t="s">
        <v>78</v>
      </c>
      <c r="U9" s="8" t="str">
        <f t="shared" si="3"/>
        <v>mpmg_nota_fiscal_67-2023_unid_1091_contrato_PC385-22</v>
      </c>
      <c r="V9" s="8" t="s">
        <v>79</v>
      </c>
      <c r="W9" s="8" t="str">
        <f t="shared" si="4"/>
        <v>https://transparencia.mpmg.mp.br/download/notas_fiscais/fornecimento_de_bens/2023/11/mpmg_nota_fiscal_67-2023_unid_1091_contrato_PC385-22.pdf</v>
      </c>
      <c r="X9" s="8">
        <v>67</v>
      </c>
      <c r="Y9" s="8" t="s">
        <v>101</v>
      </c>
    </row>
    <row r="10" spans="2:25">
      <c r="B10" s="8" t="s">
        <v>11</v>
      </c>
      <c r="C10" s="10" t="s">
        <v>102</v>
      </c>
      <c r="D10" s="11" t="s">
        <v>22</v>
      </c>
      <c r="E10" s="7" t="s">
        <v>23</v>
      </c>
      <c r="F10" s="7" t="s">
        <v>99</v>
      </c>
      <c r="G10" s="7">
        <v>68</v>
      </c>
      <c r="H10" s="12">
        <f t="shared" si="5"/>
        <v>45257</v>
      </c>
      <c r="I10" s="3">
        <v>45259</v>
      </c>
      <c r="J10" s="7" t="s">
        <v>91</v>
      </c>
      <c r="K10" s="13">
        <v>31766.52</v>
      </c>
      <c r="L10" s="8" t="s">
        <v>73</v>
      </c>
      <c r="M10" s="8">
        <f t="shared" si="0"/>
        <v>68</v>
      </c>
      <c r="N10" s="7" t="s">
        <v>74</v>
      </c>
      <c r="O10" s="8" t="s">
        <v>75</v>
      </c>
      <c r="P10" s="8" t="str">
        <f t="shared" si="1"/>
        <v>PC385-22</v>
      </c>
      <c r="Q10" s="8" t="str">
        <f t="shared" si="2"/>
        <v>mpmg_nota_fiscal_68-2023_unid_1091_contrato_PC385-22</v>
      </c>
      <c r="R10" s="8" t="s">
        <v>103</v>
      </c>
      <c r="S10" s="8" t="s">
        <v>77</v>
      </c>
      <c r="T10" s="14" t="s">
        <v>78</v>
      </c>
      <c r="U10" s="8" t="str">
        <f t="shared" si="3"/>
        <v>mpmg_nota_fiscal_68-2023_unid_1091_contrato_PC385-22</v>
      </c>
      <c r="V10" s="8" t="s">
        <v>79</v>
      </c>
      <c r="W10" s="8" t="str">
        <f t="shared" si="4"/>
        <v>https://transparencia.mpmg.mp.br/download/notas_fiscais/fornecimento_de_bens/2023/11/mpmg_nota_fiscal_68-2023_unid_1091_contrato_PC385-22.pdf</v>
      </c>
      <c r="X10" s="8">
        <v>68</v>
      </c>
      <c r="Y10" s="8" t="s">
        <v>104</v>
      </c>
    </row>
    <row r="11" spans="2:25">
      <c r="B11" s="8" t="s">
        <v>11</v>
      </c>
      <c r="C11" s="10" t="s">
        <v>105</v>
      </c>
      <c r="D11" s="11" t="s">
        <v>22</v>
      </c>
      <c r="E11" s="7" t="s">
        <v>23</v>
      </c>
      <c r="F11" s="7" t="s">
        <v>99</v>
      </c>
      <c r="G11" s="7">
        <v>69</v>
      </c>
      <c r="H11" s="12">
        <f t="shared" si="5"/>
        <v>45257</v>
      </c>
      <c r="I11" s="3">
        <v>45259</v>
      </c>
      <c r="J11" s="7" t="s">
        <v>91</v>
      </c>
      <c r="K11" s="13">
        <v>3784.76</v>
      </c>
      <c r="L11" s="8" t="s">
        <v>73</v>
      </c>
      <c r="M11" s="8">
        <f t="shared" si="0"/>
        <v>69</v>
      </c>
      <c r="N11" s="7" t="s">
        <v>74</v>
      </c>
      <c r="O11" s="8" t="s">
        <v>75</v>
      </c>
      <c r="P11" s="8" t="str">
        <f t="shared" si="1"/>
        <v>PC385-22</v>
      </c>
      <c r="Q11" s="8" t="str">
        <f t="shared" si="2"/>
        <v>mpmg_nota_fiscal_69-2023_unid_1091_contrato_PC385-22</v>
      </c>
      <c r="R11" s="8" t="s">
        <v>106</v>
      </c>
      <c r="S11" s="8" t="s">
        <v>77</v>
      </c>
      <c r="T11" s="14" t="s">
        <v>78</v>
      </c>
      <c r="U11" s="8" t="str">
        <f t="shared" si="3"/>
        <v>mpmg_nota_fiscal_69-2023_unid_1091_contrato_PC385-22</v>
      </c>
      <c r="V11" s="8" t="s">
        <v>79</v>
      </c>
      <c r="W11" s="8" t="str">
        <f t="shared" si="4"/>
        <v>https://transparencia.mpmg.mp.br/download/notas_fiscais/fornecimento_de_bens/2023/11/mpmg_nota_fiscal_69-2023_unid_1091_contrato_PC385-22.pdf</v>
      </c>
      <c r="X11" s="8">
        <v>69</v>
      </c>
      <c r="Y11" s="8" t="s">
        <v>107</v>
      </c>
    </row>
    <row r="12" spans="2:25">
      <c r="B12" s="8" t="s">
        <v>11</v>
      </c>
      <c r="C12" s="10" t="s">
        <v>108</v>
      </c>
      <c r="D12" s="11" t="s">
        <v>22</v>
      </c>
      <c r="E12" s="7" t="s">
        <v>23</v>
      </c>
      <c r="F12" s="7" t="s">
        <v>99</v>
      </c>
      <c r="G12" s="7">
        <v>62</v>
      </c>
      <c r="H12" s="12">
        <f t="shared" si="5"/>
        <v>45257</v>
      </c>
      <c r="I12" s="3">
        <v>45259</v>
      </c>
      <c r="J12" s="7" t="s">
        <v>91</v>
      </c>
      <c r="K12" s="13">
        <v>8202.33</v>
      </c>
      <c r="L12" s="8" t="s">
        <v>73</v>
      </c>
      <c r="M12" s="8">
        <f t="shared" si="0"/>
        <v>62</v>
      </c>
      <c r="N12" s="7" t="s">
        <v>74</v>
      </c>
      <c r="O12" s="8" t="s">
        <v>75</v>
      </c>
      <c r="P12" s="8" t="str">
        <f t="shared" si="1"/>
        <v>PC385-22</v>
      </c>
      <c r="Q12" s="8" t="str">
        <f t="shared" si="2"/>
        <v>mpmg_nota_fiscal_62-2023_unid_1091_contrato_PC385-22</v>
      </c>
      <c r="R12" s="8" t="s">
        <v>109</v>
      </c>
      <c r="S12" s="8" t="s">
        <v>77</v>
      </c>
      <c r="T12" s="14" t="s">
        <v>78</v>
      </c>
      <c r="U12" s="8" t="str">
        <f t="shared" si="3"/>
        <v>mpmg_nota_fiscal_62-2023_unid_1091_contrato_PC385-22</v>
      </c>
      <c r="V12" s="8" t="s">
        <v>79</v>
      </c>
      <c r="W12" s="8" t="str">
        <f t="shared" si="4"/>
        <v>https://transparencia.mpmg.mp.br/download/notas_fiscais/fornecimento_de_bens/2023/11/mpmg_nota_fiscal_62-2023_unid_1091_contrato_PC385-22.pdf</v>
      </c>
      <c r="X12" s="8">
        <v>62</v>
      </c>
      <c r="Y12" s="8" t="s">
        <v>110</v>
      </c>
    </row>
    <row r="13" spans="2:25">
      <c r="B13" s="8" t="s">
        <v>11</v>
      </c>
      <c r="C13" s="10" t="s">
        <v>111</v>
      </c>
      <c r="D13" s="11" t="s">
        <v>22</v>
      </c>
      <c r="E13" s="7" t="s">
        <v>23</v>
      </c>
      <c r="F13" s="7" t="s">
        <v>99</v>
      </c>
      <c r="G13" s="7">
        <v>63</v>
      </c>
      <c r="H13" s="12">
        <f t="shared" si="5"/>
        <v>45257</v>
      </c>
      <c r="I13" s="3">
        <v>45259</v>
      </c>
      <c r="J13" s="7" t="s">
        <v>91</v>
      </c>
      <c r="K13" s="13">
        <v>3264.35</v>
      </c>
      <c r="L13" s="8" t="s">
        <v>73</v>
      </c>
      <c r="M13" s="8">
        <f t="shared" si="0"/>
        <v>63</v>
      </c>
      <c r="N13" s="7" t="s">
        <v>74</v>
      </c>
      <c r="O13" s="8" t="s">
        <v>75</v>
      </c>
      <c r="P13" s="8" t="str">
        <f t="shared" si="1"/>
        <v>PC385-22</v>
      </c>
      <c r="Q13" s="8" t="str">
        <f t="shared" si="2"/>
        <v>mpmg_nota_fiscal_63-2023_unid_1091_contrato_PC385-22</v>
      </c>
      <c r="R13" s="8" t="s">
        <v>112</v>
      </c>
      <c r="S13" s="8" t="s">
        <v>77</v>
      </c>
      <c r="T13" s="14" t="s">
        <v>78</v>
      </c>
      <c r="U13" s="8" t="str">
        <f t="shared" si="3"/>
        <v>mpmg_nota_fiscal_63-2023_unid_1091_contrato_PC385-22</v>
      </c>
      <c r="V13" s="8" t="s">
        <v>79</v>
      </c>
      <c r="W13" s="8" t="str">
        <f t="shared" si="4"/>
        <v>https://transparencia.mpmg.mp.br/download/notas_fiscais/fornecimento_de_bens/2023/11/mpmg_nota_fiscal_63-2023_unid_1091_contrato_PC385-22.pdf</v>
      </c>
      <c r="X13" s="8">
        <v>63</v>
      </c>
      <c r="Y13" s="8" t="s">
        <v>113</v>
      </c>
    </row>
    <row r="14" spans="2:25">
      <c r="B14" s="8" t="s">
        <v>11</v>
      </c>
      <c r="C14" s="10" t="s">
        <v>114</v>
      </c>
      <c r="D14" s="11" t="s">
        <v>22</v>
      </c>
      <c r="E14" s="7" t="s">
        <v>23</v>
      </c>
      <c r="F14" s="7" t="s">
        <v>99</v>
      </c>
      <c r="G14" s="7">
        <v>64</v>
      </c>
      <c r="H14" s="12">
        <f t="shared" si="5"/>
        <v>45257</v>
      </c>
      <c r="I14" s="3">
        <v>45259</v>
      </c>
      <c r="J14" s="7" t="s">
        <v>91</v>
      </c>
      <c r="K14" s="13">
        <v>825.92</v>
      </c>
      <c r="L14" s="8" t="s">
        <v>73</v>
      </c>
      <c r="M14" s="8">
        <f t="shared" si="0"/>
        <v>64</v>
      </c>
      <c r="N14" s="7" t="s">
        <v>74</v>
      </c>
      <c r="O14" s="8" t="s">
        <v>75</v>
      </c>
      <c r="P14" s="8" t="str">
        <f t="shared" si="1"/>
        <v>PC385-22</v>
      </c>
      <c r="Q14" s="8" t="str">
        <f t="shared" si="2"/>
        <v>mpmg_nota_fiscal_64-2023_unid_1091_contrato_PC385-22</v>
      </c>
      <c r="R14" s="8" t="s">
        <v>115</v>
      </c>
      <c r="S14" s="8" t="s">
        <v>77</v>
      </c>
      <c r="T14" s="14" t="s">
        <v>78</v>
      </c>
      <c r="U14" s="8" t="str">
        <f t="shared" si="3"/>
        <v>mpmg_nota_fiscal_64-2023_unid_1091_contrato_PC385-22</v>
      </c>
      <c r="V14" s="8" t="s">
        <v>79</v>
      </c>
      <c r="W14" s="8" t="str">
        <f t="shared" si="4"/>
        <v>https://transparencia.mpmg.mp.br/download/notas_fiscais/fornecimento_de_bens/2023/11/mpmg_nota_fiscal_64-2023_unid_1091_contrato_PC385-22.pdf</v>
      </c>
      <c r="X14" s="8">
        <v>64</v>
      </c>
      <c r="Y14" s="8" t="s">
        <v>116</v>
      </c>
    </row>
    <row r="15" spans="2:25">
      <c r="B15" s="8" t="s">
        <v>11</v>
      </c>
      <c r="C15" s="10" t="s">
        <v>117</v>
      </c>
      <c r="D15" s="11" t="s">
        <v>12</v>
      </c>
      <c r="E15" s="7" t="s">
        <v>13</v>
      </c>
      <c r="F15" s="7" t="s">
        <v>27</v>
      </c>
      <c r="G15" s="7">
        <v>218535</v>
      </c>
      <c r="H15" s="12">
        <f t="shared" si="5"/>
        <v>45257</v>
      </c>
      <c r="I15" s="3">
        <v>45259</v>
      </c>
      <c r="J15" s="7" t="s">
        <v>118</v>
      </c>
      <c r="K15" s="13">
        <v>12409.47</v>
      </c>
      <c r="L15" s="8" t="s">
        <v>73</v>
      </c>
      <c r="M15" s="8">
        <f t="shared" si="0"/>
        <v>218535</v>
      </c>
      <c r="N15" s="7" t="s">
        <v>74</v>
      </c>
      <c r="O15" s="8" t="s">
        <v>75</v>
      </c>
      <c r="P15" s="8" t="str">
        <f t="shared" si="1"/>
        <v>054-23</v>
      </c>
      <c r="Q15" s="8" t="str">
        <f t="shared" si="2"/>
        <v>mpmg_nota_fiscal_218535-2023_unid_1091_contrato_054-23</v>
      </c>
      <c r="R15" s="8" t="s">
        <v>119</v>
      </c>
      <c r="S15" s="8" t="s">
        <v>77</v>
      </c>
      <c r="T15" s="14" t="s">
        <v>78</v>
      </c>
      <c r="U15" s="8" t="str">
        <f t="shared" si="3"/>
        <v>mpmg_nota_fiscal_218535-2023_unid_1091_contrato_054-23</v>
      </c>
      <c r="V15" s="8" t="s">
        <v>79</v>
      </c>
      <c r="W15" s="8" t="str">
        <f t="shared" si="4"/>
        <v>https://transparencia.mpmg.mp.br/download/notas_fiscais/fornecimento_de_bens/2023/11/mpmg_nota_fiscal_218535-2023_unid_1091_contrato_054-23.pdf</v>
      </c>
      <c r="X15" s="8">
        <v>218535</v>
      </c>
      <c r="Y15" s="8" t="s">
        <v>120</v>
      </c>
    </row>
    <row r="16" spans="2:25">
      <c r="B16" s="8" t="s">
        <v>11</v>
      </c>
      <c r="C16" s="10" t="s">
        <v>117</v>
      </c>
      <c r="D16" s="11" t="s">
        <v>12</v>
      </c>
      <c r="E16" s="7" t="s">
        <v>13</v>
      </c>
      <c r="F16" s="7" t="s">
        <v>27</v>
      </c>
      <c r="G16" s="7">
        <v>220207</v>
      </c>
      <c r="H16" s="12">
        <f t="shared" si="5"/>
        <v>45257</v>
      </c>
      <c r="I16" s="3">
        <v>45259</v>
      </c>
      <c r="J16" s="7" t="s">
        <v>118</v>
      </c>
      <c r="K16" s="13">
        <v>18249.099999999999</v>
      </c>
      <c r="L16" s="8" t="s">
        <v>73</v>
      </c>
      <c r="M16" s="8">
        <f t="shared" si="0"/>
        <v>220207</v>
      </c>
      <c r="N16" s="7" t="s">
        <v>74</v>
      </c>
      <c r="O16" s="8" t="s">
        <v>75</v>
      </c>
      <c r="P16" s="8" t="str">
        <f t="shared" si="1"/>
        <v>054-23</v>
      </c>
      <c r="Q16" s="8" t="str">
        <f t="shared" si="2"/>
        <v>mpmg_nota_fiscal_220207-2023_unid_1091_contrato_054-23</v>
      </c>
      <c r="R16" s="8" t="s">
        <v>121</v>
      </c>
      <c r="S16" s="8" t="s">
        <v>77</v>
      </c>
      <c r="T16" s="14" t="s">
        <v>78</v>
      </c>
      <c r="U16" s="8" t="str">
        <f t="shared" si="3"/>
        <v>mpmg_nota_fiscal_220207-2023_unid_1091_contrato_054-23</v>
      </c>
      <c r="V16" s="8" t="s">
        <v>79</v>
      </c>
      <c r="W16" s="8" t="str">
        <f t="shared" si="4"/>
        <v>https://transparencia.mpmg.mp.br/download/notas_fiscais/fornecimento_de_bens/2023/11/mpmg_nota_fiscal_220207-2023_unid_1091_contrato_054-23.pdf</v>
      </c>
      <c r="X16" s="8">
        <v>220207</v>
      </c>
      <c r="Y16" s="8" t="s">
        <v>122</v>
      </c>
    </row>
    <row r="17" spans="2:25">
      <c r="B17" s="8" t="s">
        <v>11</v>
      </c>
      <c r="C17" s="10" t="s">
        <v>117</v>
      </c>
      <c r="D17" s="11" t="s">
        <v>12</v>
      </c>
      <c r="E17" s="7" t="s">
        <v>13</v>
      </c>
      <c r="F17" s="7" t="s">
        <v>27</v>
      </c>
      <c r="G17" s="7">
        <v>219723</v>
      </c>
      <c r="H17" s="12">
        <f t="shared" si="5"/>
        <v>45257</v>
      </c>
      <c r="I17" s="3">
        <v>45259</v>
      </c>
      <c r="J17" s="7" t="s">
        <v>118</v>
      </c>
      <c r="K17" s="13">
        <v>5109.83</v>
      </c>
      <c r="L17" s="8" t="s">
        <v>73</v>
      </c>
      <c r="M17" s="8">
        <f t="shared" si="0"/>
        <v>219723</v>
      </c>
      <c r="N17" s="7" t="s">
        <v>74</v>
      </c>
      <c r="O17" s="8" t="s">
        <v>75</v>
      </c>
      <c r="P17" s="8" t="str">
        <f t="shared" si="1"/>
        <v>054-23</v>
      </c>
      <c r="Q17" s="8" t="str">
        <f t="shared" si="2"/>
        <v>mpmg_nota_fiscal_219723-2023_unid_1091_contrato_054-23</v>
      </c>
      <c r="R17" s="8" t="s">
        <v>123</v>
      </c>
      <c r="S17" s="8" t="s">
        <v>77</v>
      </c>
      <c r="T17" s="14" t="s">
        <v>78</v>
      </c>
      <c r="U17" s="8" t="str">
        <f t="shared" si="3"/>
        <v>mpmg_nota_fiscal_219723-2023_unid_1091_contrato_054-23</v>
      </c>
      <c r="V17" s="8" t="s">
        <v>79</v>
      </c>
      <c r="W17" s="8" t="str">
        <f t="shared" si="4"/>
        <v>https://transparencia.mpmg.mp.br/download/notas_fiscais/fornecimento_de_bens/2023/11/mpmg_nota_fiscal_219723-2023_unid_1091_contrato_054-23.pdf</v>
      </c>
      <c r="X17" s="8">
        <v>219723</v>
      </c>
      <c r="Y17" s="8" t="s">
        <v>124</v>
      </c>
    </row>
    <row r="18" spans="2:25">
      <c r="B18" s="8" t="s">
        <v>11</v>
      </c>
      <c r="C18" s="10" t="s">
        <v>125</v>
      </c>
      <c r="D18" s="11" t="s">
        <v>28</v>
      </c>
      <c r="E18" s="7" t="s">
        <v>23</v>
      </c>
      <c r="F18" s="7" t="s">
        <v>126</v>
      </c>
      <c r="G18" s="7">
        <v>61</v>
      </c>
      <c r="H18" s="12">
        <f t="shared" si="5"/>
        <v>45257</v>
      </c>
      <c r="I18" s="3">
        <v>45259</v>
      </c>
      <c r="J18" s="7" t="s">
        <v>91</v>
      </c>
      <c r="K18" s="13">
        <v>968.14</v>
      </c>
      <c r="L18" s="8" t="s">
        <v>73</v>
      </c>
      <c r="M18" s="8">
        <f t="shared" si="0"/>
        <v>61</v>
      </c>
      <c r="N18" s="7" t="s">
        <v>74</v>
      </c>
      <c r="O18" s="8" t="s">
        <v>75</v>
      </c>
      <c r="P18" s="8" t="str">
        <f t="shared" si="1"/>
        <v>PC385-22</v>
      </c>
      <c r="Q18" s="8" t="str">
        <f t="shared" si="2"/>
        <v>mpmg_nota_fiscal_61-2023_unid_1091_contrato_PC385-22</v>
      </c>
      <c r="R18" s="8" t="s">
        <v>127</v>
      </c>
      <c r="S18" s="8" t="s">
        <v>77</v>
      </c>
      <c r="T18" s="14" t="s">
        <v>78</v>
      </c>
      <c r="U18" s="8" t="str">
        <f t="shared" si="3"/>
        <v>mpmg_nota_fiscal_61-2023_unid_1091_contrato_PC385-22</v>
      </c>
      <c r="V18" s="8" t="s">
        <v>79</v>
      </c>
      <c r="W18" s="8" t="str">
        <f t="shared" si="4"/>
        <v>https://transparencia.mpmg.mp.br/download/notas_fiscais/fornecimento_de_bens/2023/11/mpmg_nota_fiscal_61-2023_unid_1091_contrato_PC385-22.pdf</v>
      </c>
      <c r="X18" s="8">
        <v>61</v>
      </c>
      <c r="Y18" s="8" t="s">
        <v>128</v>
      </c>
    </row>
    <row r="19" spans="2:25">
      <c r="B19" s="8" t="s">
        <v>11</v>
      </c>
      <c r="C19" s="10" t="s">
        <v>129</v>
      </c>
      <c r="D19" s="11" t="s">
        <v>19</v>
      </c>
      <c r="E19" s="7" t="s">
        <v>20</v>
      </c>
      <c r="F19" s="7" t="s">
        <v>21</v>
      </c>
      <c r="G19" s="7">
        <v>6140</v>
      </c>
      <c r="H19" s="12">
        <f t="shared" si="5"/>
        <v>45258</v>
      </c>
      <c r="I19" s="3">
        <v>45260</v>
      </c>
      <c r="J19" s="7" t="s">
        <v>82</v>
      </c>
      <c r="K19" s="13">
        <v>356.13</v>
      </c>
      <c r="L19" s="8" t="s">
        <v>73</v>
      </c>
      <c r="M19" s="8">
        <f t="shared" si="0"/>
        <v>6140</v>
      </c>
      <c r="N19" s="7" t="s">
        <v>74</v>
      </c>
      <c r="O19" s="8" t="s">
        <v>75</v>
      </c>
      <c r="P19" s="8" t="str">
        <f t="shared" si="1"/>
        <v>212-18</v>
      </c>
      <c r="Q19" s="8" t="str">
        <f t="shared" si="2"/>
        <v>mpmg_nota_fiscal_6140-2023_unid_1091_contrato_212-18</v>
      </c>
      <c r="R19" s="8" t="s">
        <v>130</v>
      </c>
      <c r="S19" s="8" t="s">
        <v>77</v>
      </c>
      <c r="T19" s="14" t="s">
        <v>78</v>
      </c>
      <c r="U19" s="8" t="str">
        <f t="shared" si="3"/>
        <v>mpmg_nota_fiscal_6140-2023_unid_1091_contrato_212-18</v>
      </c>
      <c r="V19" s="8" t="s">
        <v>79</v>
      </c>
      <c r="W19" s="8" t="str">
        <f t="shared" si="4"/>
        <v>https://transparencia.mpmg.mp.br/download/notas_fiscais/fornecimento_de_bens/2023/11/mpmg_nota_fiscal_6140-2023_unid_1091_contrato_212-18.pdf</v>
      </c>
      <c r="X19" s="8">
        <v>6140</v>
      </c>
      <c r="Y19" s="8" t="s">
        <v>131</v>
      </c>
    </row>
    <row r="20" spans="2:25">
      <c r="B20" s="8" t="s">
        <v>11</v>
      </c>
      <c r="C20" s="10" t="s">
        <v>132</v>
      </c>
      <c r="D20" s="11" t="s">
        <v>30</v>
      </c>
      <c r="E20" s="7" t="s">
        <v>31</v>
      </c>
      <c r="F20" s="7" t="s">
        <v>32</v>
      </c>
      <c r="G20" s="7">
        <v>406</v>
      </c>
      <c r="H20" s="12">
        <f t="shared" si="5"/>
        <v>45261</v>
      </c>
      <c r="I20" s="3">
        <v>45265</v>
      </c>
      <c r="J20" s="7" t="s">
        <v>133</v>
      </c>
      <c r="K20" s="13">
        <v>2211.29</v>
      </c>
      <c r="L20" s="8" t="s">
        <v>73</v>
      </c>
      <c r="M20" s="8">
        <f t="shared" si="0"/>
        <v>406</v>
      </c>
      <c r="N20" s="7" t="s">
        <v>74</v>
      </c>
      <c r="O20" s="8" t="s">
        <v>75</v>
      </c>
      <c r="P20" s="8" t="str">
        <f t="shared" si="1"/>
        <v>PC02-23</v>
      </c>
      <c r="Q20" s="8" t="str">
        <f t="shared" si="2"/>
        <v>mpmg_nota_fiscal_406-2023_unid_1091_contrato_PC02-23</v>
      </c>
      <c r="R20" s="8" t="s">
        <v>134</v>
      </c>
      <c r="S20" s="8" t="s">
        <v>77</v>
      </c>
      <c r="T20" s="14" t="s">
        <v>78</v>
      </c>
      <c r="U20" s="8" t="str">
        <f t="shared" si="3"/>
        <v>mpmg_nota_fiscal_406-2023_unid_1091_contrato_PC02-23</v>
      </c>
      <c r="V20" s="8" t="s">
        <v>79</v>
      </c>
      <c r="W20" s="8" t="str">
        <f t="shared" si="4"/>
        <v>https://transparencia.mpmg.mp.br/download/notas_fiscais/fornecimento_de_bens/2023/11/mpmg_nota_fiscal_406-2023_unid_1091_contrato_PC02-23.pdf</v>
      </c>
      <c r="X20" s="8">
        <v>406</v>
      </c>
      <c r="Y20" s="8" t="s">
        <v>135</v>
      </c>
    </row>
    <row r="21" spans="2:25">
      <c r="B21" s="8" t="s">
        <v>11</v>
      </c>
      <c r="C21" s="10" t="s">
        <v>136</v>
      </c>
      <c r="D21" s="15" t="s">
        <v>33</v>
      </c>
      <c r="E21" s="7" t="s">
        <v>34</v>
      </c>
      <c r="F21" s="7" t="s">
        <v>137</v>
      </c>
      <c r="G21" s="16">
        <v>4836</v>
      </c>
      <c r="H21" s="12">
        <f t="shared" si="5"/>
        <v>45261</v>
      </c>
      <c r="I21" s="3">
        <v>45265</v>
      </c>
      <c r="J21" s="7" t="s">
        <v>138</v>
      </c>
      <c r="K21" s="13">
        <v>1400</v>
      </c>
      <c r="L21" s="8" t="s">
        <v>73</v>
      </c>
      <c r="M21" s="8">
        <f t="shared" si="0"/>
        <v>4836</v>
      </c>
      <c r="N21" s="7" t="s">
        <v>74</v>
      </c>
      <c r="O21" s="8" t="s">
        <v>75</v>
      </c>
      <c r="P21" s="8" t="str">
        <f t="shared" si="1"/>
        <v>19.16.3901.0104247-2023-38</v>
      </c>
      <c r="Q21" s="8" t="str">
        <f t="shared" si="2"/>
        <v>mpmg_nota_fiscal_4836-2023_unid_1091_contrato_19.16.3901.0104247-2023-38</v>
      </c>
      <c r="R21" s="8" t="s">
        <v>139</v>
      </c>
      <c r="S21" s="8" t="s">
        <v>77</v>
      </c>
      <c r="T21" s="14" t="s">
        <v>78</v>
      </c>
      <c r="U21" s="8" t="str">
        <f t="shared" si="3"/>
        <v>mpmg_nota_fiscal_4836-2023_unid_1091_contrato_19.16.3901.0104247-2023-38</v>
      </c>
      <c r="V21" s="8" t="s">
        <v>79</v>
      </c>
      <c r="W21" s="8" t="str">
        <f t="shared" si="4"/>
        <v>https://transparencia.mpmg.mp.br/download/notas_fiscais/fornecimento_de_bens/2023/11/mpmg_nota_fiscal_4836-2023_unid_1091_contrato_19.16.3901.0104247-2023-38.pdf</v>
      </c>
      <c r="X21" s="8">
        <v>4836</v>
      </c>
      <c r="Y21" s="8" t="s">
        <v>140</v>
      </c>
    </row>
    <row r="22" spans="2:25">
      <c r="B22" s="8" t="s">
        <v>11</v>
      </c>
      <c r="C22" s="10" t="s">
        <v>141</v>
      </c>
      <c r="D22" s="11" t="s">
        <v>39</v>
      </c>
      <c r="E22" s="7" t="s">
        <v>40</v>
      </c>
      <c r="F22" s="7" t="s">
        <v>41</v>
      </c>
      <c r="G22" s="7">
        <v>3934</v>
      </c>
      <c r="H22" s="12">
        <f t="shared" si="5"/>
        <v>45265</v>
      </c>
      <c r="I22" s="3">
        <v>45267</v>
      </c>
      <c r="J22" s="7" t="s">
        <v>142</v>
      </c>
      <c r="K22" s="13">
        <v>13230</v>
      </c>
      <c r="L22" s="8" t="s">
        <v>73</v>
      </c>
      <c r="M22" s="8">
        <f t="shared" si="0"/>
        <v>3934</v>
      </c>
      <c r="N22" s="7" t="s">
        <v>74</v>
      </c>
      <c r="O22" s="8" t="s">
        <v>75</v>
      </c>
      <c r="P22" s="8" t="str">
        <f t="shared" si="1"/>
        <v>186-20</v>
      </c>
      <c r="Q22" s="8" t="str">
        <f t="shared" si="2"/>
        <v>mpmg_nota_fiscal_3934-2023_unid_1091_contrato_186-20</v>
      </c>
      <c r="R22" s="8" t="s">
        <v>143</v>
      </c>
      <c r="S22" s="8" t="s">
        <v>77</v>
      </c>
      <c r="T22" s="14" t="s">
        <v>78</v>
      </c>
      <c r="U22" s="8" t="str">
        <f t="shared" si="3"/>
        <v>mpmg_nota_fiscal_3934-2023_unid_1091_contrato_186-20</v>
      </c>
      <c r="V22" s="8" t="s">
        <v>79</v>
      </c>
      <c r="W22" s="8" t="str">
        <f t="shared" si="4"/>
        <v>https://transparencia.mpmg.mp.br/download/notas_fiscais/fornecimento_de_bens/2023/11/mpmg_nota_fiscal_3934-2023_unid_1091_contrato_186-20.pdf</v>
      </c>
      <c r="X22" s="8">
        <v>3934</v>
      </c>
      <c r="Y22" s="8" t="s">
        <v>144</v>
      </c>
    </row>
    <row r="23" spans="2:25">
      <c r="B23" s="8" t="s">
        <v>11</v>
      </c>
      <c r="C23" s="10" t="s">
        <v>141</v>
      </c>
      <c r="D23" s="11" t="s">
        <v>39</v>
      </c>
      <c r="E23" s="7" t="s">
        <v>40</v>
      </c>
      <c r="F23" s="7" t="s">
        <v>41</v>
      </c>
      <c r="G23" s="7">
        <v>3935</v>
      </c>
      <c r="H23" s="12">
        <f t="shared" si="5"/>
        <v>45265</v>
      </c>
      <c r="I23" s="3">
        <v>45267</v>
      </c>
      <c r="J23" s="7" t="s">
        <v>142</v>
      </c>
      <c r="K23" s="13">
        <v>61200</v>
      </c>
      <c r="L23" s="8" t="s">
        <v>73</v>
      </c>
      <c r="M23" s="8">
        <f t="shared" si="0"/>
        <v>3935</v>
      </c>
      <c r="N23" s="7" t="s">
        <v>74</v>
      </c>
      <c r="O23" s="8" t="s">
        <v>75</v>
      </c>
      <c r="P23" s="8" t="str">
        <f t="shared" si="1"/>
        <v>186-20</v>
      </c>
      <c r="Q23" s="8" t="str">
        <f t="shared" si="2"/>
        <v>mpmg_nota_fiscal_3935-2023_unid_1091_contrato_186-20</v>
      </c>
      <c r="R23" s="8" t="s">
        <v>145</v>
      </c>
      <c r="S23" s="8" t="s">
        <v>77</v>
      </c>
      <c r="T23" s="14" t="s">
        <v>78</v>
      </c>
      <c r="U23" s="8" t="str">
        <f t="shared" si="3"/>
        <v>mpmg_nota_fiscal_3935-2023_unid_1091_contrato_186-20</v>
      </c>
      <c r="V23" s="8" t="s">
        <v>79</v>
      </c>
      <c r="W23" s="8" t="str">
        <f t="shared" si="4"/>
        <v>https://transparencia.mpmg.mp.br/download/notas_fiscais/fornecimento_de_bens/2023/11/mpmg_nota_fiscal_3935-2023_unid_1091_contrato_186-20.pdf</v>
      </c>
      <c r="X23" s="8">
        <v>3935</v>
      </c>
      <c r="Y23" s="8" t="s">
        <v>146</v>
      </c>
    </row>
    <row r="24" spans="2:25">
      <c r="B24" s="8" t="s">
        <v>11</v>
      </c>
      <c r="C24" s="10" t="s">
        <v>141</v>
      </c>
      <c r="D24" s="11" t="s">
        <v>39</v>
      </c>
      <c r="E24" s="7" t="s">
        <v>40</v>
      </c>
      <c r="F24" s="7" t="s">
        <v>41</v>
      </c>
      <c r="G24" s="7">
        <v>3936</v>
      </c>
      <c r="H24" s="12">
        <f t="shared" si="5"/>
        <v>45265</v>
      </c>
      <c r="I24" s="3">
        <v>45267</v>
      </c>
      <c r="J24" s="7" t="s">
        <v>142</v>
      </c>
      <c r="K24" s="13">
        <v>22692</v>
      </c>
      <c r="L24" s="8" t="s">
        <v>73</v>
      </c>
      <c r="M24" s="8">
        <f t="shared" si="0"/>
        <v>3936</v>
      </c>
      <c r="N24" s="7" t="s">
        <v>74</v>
      </c>
      <c r="O24" s="8" t="s">
        <v>75</v>
      </c>
      <c r="P24" s="8" t="str">
        <f t="shared" si="1"/>
        <v>186-20</v>
      </c>
      <c r="Q24" s="8" t="str">
        <f t="shared" si="2"/>
        <v>mpmg_nota_fiscal_3936-2023_unid_1091_contrato_186-20</v>
      </c>
      <c r="R24" s="8" t="s">
        <v>147</v>
      </c>
      <c r="S24" s="8" t="s">
        <v>77</v>
      </c>
      <c r="T24" s="14" t="s">
        <v>78</v>
      </c>
      <c r="U24" s="8" t="str">
        <f t="shared" si="3"/>
        <v>mpmg_nota_fiscal_3936-2023_unid_1091_contrato_186-20</v>
      </c>
      <c r="V24" s="8" t="s">
        <v>79</v>
      </c>
      <c r="W24" s="8" t="str">
        <f t="shared" si="4"/>
        <v>https://transparencia.mpmg.mp.br/download/notas_fiscais/fornecimento_de_bens/2023/11/mpmg_nota_fiscal_3936-2023_unid_1091_contrato_186-20.pdf</v>
      </c>
      <c r="X24" s="8">
        <v>3936</v>
      </c>
      <c r="Y24" s="8" t="s">
        <v>148</v>
      </c>
    </row>
    <row r="25" spans="2:25">
      <c r="B25" s="8" t="s">
        <v>11</v>
      </c>
      <c r="C25" s="10" t="s">
        <v>149</v>
      </c>
      <c r="D25" s="11" t="s">
        <v>42</v>
      </c>
      <c r="E25" s="7" t="s">
        <v>43</v>
      </c>
      <c r="F25" s="7" t="s">
        <v>150</v>
      </c>
      <c r="G25" s="7">
        <v>950</v>
      </c>
      <c r="H25" s="12">
        <f t="shared" si="5"/>
        <v>45265</v>
      </c>
      <c r="I25" s="3">
        <v>45267</v>
      </c>
      <c r="J25" s="7" t="s">
        <v>151</v>
      </c>
      <c r="K25" s="13">
        <v>6904.68</v>
      </c>
      <c r="L25" s="8" t="s">
        <v>73</v>
      </c>
      <c r="M25" s="8">
        <f t="shared" si="0"/>
        <v>950</v>
      </c>
      <c r="N25" s="7" t="s">
        <v>74</v>
      </c>
      <c r="O25" s="8" t="s">
        <v>75</v>
      </c>
      <c r="P25" s="8" t="str">
        <f t="shared" si="1"/>
        <v>029-23</v>
      </c>
      <c r="Q25" s="8" t="str">
        <f t="shared" si="2"/>
        <v>mpmg_nota_fiscal_950-2023_unid_1091_contrato_029-23</v>
      </c>
      <c r="R25" s="8" t="s">
        <v>152</v>
      </c>
      <c r="S25" s="8" t="s">
        <v>77</v>
      </c>
      <c r="T25" s="14" t="s">
        <v>78</v>
      </c>
      <c r="U25" s="8" t="str">
        <f t="shared" si="3"/>
        <v>mpmg_nota_fiscal_950-2023_unid_1091_contrato_029-23</v>
      </c>
      <c r="V25" s="8" t="s">
        <v>79</v>
      </c>
      <c r="W25" s="8" t="str">
        <f t="shared" si="4"/>
        <v>https://transparencia.mpmg.mp.br/download/notas_fiscais/fornecimento_de_bens/2023/11/mpmg_nota_fiscal_950-2023_unid_1091_contrato_029-23.pdf</v>
      </c>
      <c r="X25" s="8">
        <v>950</v>
      </c>
      <c r="Y25" s="8" t="s">
        <v>153</v>
      </c>
    </row>
    <row r="26" spans="2:25">
      <c r="B26" s="8" t="s">
        <v>11</v>
      </c>
      <c r="C26" s="10" t="s">
        <v>154</v>
      </c>
      <c r="D26" s="11" t="s">
        <v>42</v>
      </c>
      <c r="E26" s="7" t="s">
        <v>43</v>
      </c>
      <c r="F26" s="7" t="s">
        <v>150</v>
      </c>
      <c r="G26" s="7">
        <v>59</v>
      </c>
      <c r="H26" s="12">
        <f t="shared" si="5"/>
        <v>45265</v>
      </c>
      <c r="I26" s="3">
        <v>45267</v>
      </c>
      <c r="J26" s="7" t="s">
        <v>151</v>
      </c>
      <c r="K26" s="13">
        <v>18632.75</v>
      </c>
      <c r="L26" s="8" t="s">
        <v>73</v>
      </c>
      <c r="M26" s="8">
        <f t="shared" si="0"/>
        <v>59</v>
      </c>
      <c r="N26" s="7" t="s">
        <v>74</v>
      </c>
      <c r="O26" s="8" t="s">
        <v>75</v>
      </c>
      <c r="P26" s="8" t="str">
        <f t="shared" si="1"/>
        <v>029-23</v>
      </c>
      <c r="Q26" s="8" t="str">
        <f t="shared" si="2"/>
        <v>mpmg_nota_fiscal_59-2023_unid_1091_contrato_029-23</v>
      </c>
      <c r="R26" s="8" t="s">
        <v>155</v>
      </c>
      <c r="S26" s="8" t="s">
        <v>77</v>
      </c>
      <c r="T26" s="14" t="s">
        <v>78</v>
      </c>
      <c r="U26" s="8" t="str">
        <f t="shared" si="3"/>
        <v>mpmg_nota_fiscal_59-2023_unid_1091_contrato_029-23</v>
      </c>
      <c r="V26" s="8" t="s">
        <v>79</v>
      </c>
      <c r="W26" s="8" t="str">
        <f t="shared" si="4"/>
        <v>https://transparencia.mpmg.mp.br/download/notas_fiscais/fornecimento_de_bens/2023/11/mpmg_nota_fiscal_59-2023_unid_1091_contrato_029-23.pdf</v>
      </c>
      <c r="X26" s="8">
        <v>59</v>
      </c>
      <c r="Y26" s="8" t="s">
        <v>156</v>
      </c>
    </row>
    <row r="27" spans="2:25">
      <c r="B27" s="8" t="s">
        <v>11</v>
      </c>
      <c r="C27" s="10" t="s">
        <v>157</v>
      </c>
      <c r="D27" s="11" t="s">
        <v>42</v>
      </c>
      <c r="E27" s="7" t="s">
        <v>43</v>
      </c>
      <c r="F27" s="7" t="s">
        <v>150</v>
      </c>
      <c r="G27" s="7">
        <v>946</v>
      </c>
      <c r="H27" s="12">
        <f t="shared" si="5"/>
        <v>45265</v>
      </c>
      <c r="I27" s="3">
        <v>45267</v>
      </c>
      <c r="J27" s="7" t="s">
        <v>151</v>
      </c>
      <c r="K27" s="13">
        <v>31800</v>
      </c>
      <c r="L27" s="8" t="s">
        <v>73</v>
      </c>
      <c r="M27" s="8">
        <f t="shared" si="0"/>
        <v>946</v>
      </c>
      <c r="N27" s="7" t="s">
        <v>74</v>
      </c>
      <c r="O27" s="8" t="s">
        <v>75</v>
      </c>
      <c r="P27" s="8" t="str">
        <f t="shared" si="1"/>
        <v>029-23</v>
      </c>
      <c r="Q27" s="8" t="str">
        <f t="shared" si="2"/>
        <v>mpmg_nota_fiscal_946-2023_unid_1091_contrato_029-23</v>
      </c>
      <c r="R27" s="8" t="s">
        <v>158</v>
      </c>
      <c r="S27" s="8" t="s">
        <v>77</v>
      </c>
      <c r="T27" s="14" t="s">
        <v>78</v>
      </c>
      <c r="U27" s="8" t="str">
        <f t="shared" si="3"/>
        <v>mpmg_nota_fiscal_946-2023_unid_1091_contrato_029-23</v>
      </c>
      <c r="V27" s="8" t="s">
        <v>79</v>
      </c>
      <c r="W27" s="8" t="str">
        <f t="shared" si="4"/>
        <v>https://transparencia.mpmg.mp.br/download/notas_fiscais/fornecimento_de_bens/2023/11/mpmg_nota_fiscal_946-2023_unid_1091_contrato_029-23.pdf</v>
      </c>
      <c r="X27" s="8">
        <v>946</v>
      </c>
      <c r="Y27" s="8" t="s">
        <v>159</v>
      </c>
    </row>
    <row r="28" spans="2:25">
      <c r="B28" s="8" t="s">
        <v>11</v>
      </c>
      <c r="C28" s="10" t="s">
        <v>160</v>
      </c>
      <c r="D28" s="11" t="s">
        <v>42</v>
      </c>
      <c r="E28" s="7" t="s">
        <v>43</v>
      </c>
      <c r="F28" s="7" t="s">
        <v>150</v>
      </c>
      <c r="G28" s="7">
        <v>949</v>
      </c>
      <c r="H28" s="12">
        <f t="shared" si="5"/>
        <v>45265</v>
      </c>
      <c r="I28" s="3">
        <v>45267</v>
      </c>
      <c r="J28" s="7" t="s">
        <v>151</v>
      </c>
      <c r="K28" s="13">
        <v>6904.68</v>
      </c>
      <c r="L28" s="8" t="s">
        <v>73</v>
      </c>
      <c r="M28" s="8">
        <f t="shared" si="0"/>
        <v>949</v>
      </c>
      <c r="N28" s="7" t="s">
        <v>74</v>
      </c>
      <c r="O28" s="8" t="s">
        <v>75</v>
      </c>
      <c r="P28" s="8" t="str">
        <f t="shared" si="1"/>
        <v>029-23</v>
      </c>
      <c r="Q28" s="8" t="str">
        <f t="shared" si="2"/>
        <v>mpmg_nota_fiscal_949-2023_unid_1091_contrato_029-23</v>
      </c>
      <c r="R28" s="8" t="s">
        <v>161</v>
      </c>
      <c r="S28" s="8" t="s">
        <v>77</v>
      </c>
      <c r="T28" s="14" t="s">
        <v>78</v>
      </c>
      <c r="U28" s="8" t="str">
        <f t="shared" si="3"/>
        <v>mpmg_nota_fiscal_949-2023_unid_1091_contrato_029-23</v>
      </c>
      <c r="V28" s="8" t="s">
        <v>79</v>
      </c>
      <c r="W28" s="8" t="str">
        <f t="shared" si="4"/>
        <v>https://transparencia.mpmg.mp.br/download/notas_fiscais/fornecimento_de_bens/2023/11/mpmg_nota_fiscal_949-2023_unid_1091_contrato_029-23.pdf</v>
      </c>
      <c r="X28" s="8">
        <v>949</v>
      </c>
      <c r="Y28" s="8" t="s">
        <v>162</v>
      </c>
    </row>
    <row r="29" spans="2:25">
      <c r="B29" s="8" t="s">
        <v>11</v>
      </c>
      <c r="C29" s="10" t="s">
        <v>163</v>
      </c>
      <c r="D29" s="11" t="s">
        <v>164</v>
      </c>
      <c r="E29" s="7" t="s">
        <v>43</v>
      </c>
      <c r="F29" s="7" t="s">
        <v>49</v>
      </c>
      <c r="G29" s="7">
        <v>952</v>
      </c>
      <c r="H29" s="12">
        <f t="shared" si="5"/>
        <v>45267</v>
      </c>
      <c r="I29" s="3">
        <v>45271</v>
      </c>
      <c r="J29" s="7" t="s">
        <v>151</v>
      </c>
      <c r="K29" s="13">
        <v>12270</v>
      </c>
      <c r="L29" s="8" t="s">
        <v>73</v>
      </c>
      <c r="M29" s="8">
        <f t="shared" si="0"/>
        <v>952</v>
      </c>
      <c r="N29" s="7" t="s">
        <v>74</v>
      </c>
      <c r="O29" s="8" t="s">
        <v>75</v>
      </c>
      <c r="P29" s="8" t="str">
        <f t="shared" si="1"/>
        <v>029-23</v>
      </c>
      <c r="Q29" s="8" t="str">
        <f t="shared" si="2"/>
        <v>mpmg_nota_fiscal_952-2023_unid_1091_contrato_029-23</v>
      </c>
      <c r="R29" s="8" t="s">
        <v>165</v>
      </c>
      <c r="S29" s="8" t="s">
        <v>77</v>
      </c>
      <c r="T29" s="14" t="s">
        <v>78</v>
      </c>
      <c r="U29" s="8" t="str">
        <f t="shared" si="3"/>
        <v>mpmg_nota_fiscal_952-2023_unid_1091_contrato_029-23</v>
      </c>
      <c r="V29" s="8" t="s">
        <v>79</v>
      </c>
      <c r="W29" s="8" t="str">
        <f t="shared" si="4"/>
        <v>https://transparencia.mpmg.mp.br/download/notas_fiscais/fornecimento_de_bens/2023/11/mpmg_nota_fiscal_952-2023_unid_1091_contrato_029-23.pdf</v>
      </c>
      <c r="X29" s="8">
        <v>952</v>
      </c>
      <c r="Y29" s="8" t="s">
        <v>166</v>
      </c>
    </row>
    <row r="30" spans="2:25">
      <c r="B30" s="8" t="s">
        <v>11</v>
      </c>
      <c r="C30" s="10" t="s">
        <v>167</v>
      </c>
      <c r="D30" s="11" t="s">
        <v>42</v>
      </c>
      <c r="E30" s="7" t="s">
        <v>43</v>
      </c>
      <c r="F30" s="7" t="s">
        <v>150</v>
      </c>
      <c r="G30" s="7">
        <v>953</v>
      </c>
      <c r="H30" s="12">
        <f t="shared" si="5"/>
        <v>45267</v>
      </c>
      <c r="I30" s="3">
        <v>45271</v>
      </c>
      <c r="J30" s="7" t="s">
        <v>151</v>
      </c>
      <c r="K30" s="13">
        <v>38000</v>
      </c>
      <c r="L30" s="8" t="s">
        <v>73</v>
      </c>
      <c r="M30" s="8">
        <f t="shared" si="0"/>
        <v>953</v>
      </c>
      <c r="N30" s="7" t="s">
        <v>74</v>
      </c>
      <c r="O30" s="8" t="s">
        <v>75</v>
      </c>
      <c r="P30" s="8" t="str">
        <f t="shared" si="1"/>
        <v>029-23</v>
      </c>
      <c r="Q30" s="8" t="str">
        <f t="shared" si="2"/>
        <v>mpmg_nota_fiscal_953-2023_unid_1091_contrato_029-23</v>
      </c>
      <c r="R30" s="8" t="s">
        <v>168</v>
      </c>
      <c r="S30" s="8" t="s">
        <v>77</v>
      </c>
      <c r="T30" s="14" t="s">
        <v>78</v>
      </c>
      <c r="U30" s="8" t="str">
        <f t="shared" si="3"/>
        <v>mpmg_nota_fiscal_953-2023_unid_1091_contrato_029-23</v>
      </c>
      <c r="V30" s="8" t="s">
        <v>79</v>
      </c>
      <c r="W30" s="8" t="str">
        <f t="shared" si="4"/>
        <v>https://transparencia.mpmg.mp.br/download/notas_fiscais/fornecimento_de_bens/2023/11/mpmg_nota_fiscal_953-2023_unid_1091_contrato_029-23.pdf</v>
      </c>
      <c r="X30" s="8">
        <v>953</v>
      </c>
      <c r="Y30" s="8" t="s">
        <v>169</v>
      </c>
    </row>
    <row r="31" spans="2:25">
      <c r="B31" s="8" t="s">
        <v>11</v>
      </c>
      <c r="C31" s="10" t="s">
        <v>170</v>
      </c>
      <c r="D31" s="11" t="s">
        <v>42</v>
      </c>
      <c r="E31" s="7" t="s">
        <v>43</v>
      </c>
      <c r="F31" s="7" t="s">
        <v>150</v>
      </c>
      <c r="G31" s="7">
        <v>954</v>
      </c>
      <c r="H31" s="12">
        <f t="shared" si="5"/>
        <v>45267</v>
      </c>
      <c r="I31" s="3">
        <v>45271</v>
      </c>
      <c r="J31" s="7" t="s">
        <v>151</v>
      </c>
      <c r="K31" s="13">
        <v>7050</v>
      </c>
      <c r="L31" s="8" t="s">
        <v>73</v>
      </c>
      <c r="M31" s="8">
        <f t="shared" si="0"/>
        <v>954</v>
      </c>
      <c r="N31" s="7" t="s">
        <v>74</v>
      </c>
      <c r="O31" s="8" t="s">
        <v>75</v>
      </c>
      <c r="P31" s="8" t="str">
        <f t="shared" si="1"/>
        <v>029-23</v>
      </c>
      <c r="Q31" s="8" t="str">
        <f t="shared" si="2"/>
        <v>mpmg_nota_fiscal_954-2023_unid_1091_contrato_029-23</v>
      </c>
      <c r="R31" s="8" t="s">
        <v>171</v>
      </c>
      <c r="S31" s="8" t="s">
        <v>77</v>
      </c>
      <c r="T31" s="14" t="s">
        <v>78</v>
      </c>
      <c r="U31" s="8" t="str">
        <f t="shared" si="3"/>
        <v>mpmg_nota_fiscal_954-2023_unid_1091_contrato_029-23</v>
      </c>
      <c r="V31" s="8" t="s">
        <v>79</v>
      </c>
      <c r="W31" s="8" t="str">
        <f t="shared" si="4"/>
        <v>https://transparencia.mpmg.mp.br/download/notas_fiscais/fornecimento_de_bens/2023/11/mpmg_nota_fiscal_954-2023_unid_1091_contrato_029-23.pdf</v>
      </c>
      <c r="X31" s="8">
        <v>954</v>
      </c>
      <c r="Y31" s="8" t="s">
        <v>172</v>
      </c>
    </row>
    <row r="32" spans="2:25">
      <c r="B32" s="8" t="s">
        <v>11</v>
      </c>
      <c r="C32" s="10" t="s">
        <v>173</v>
      </c>
      <c r="D32" s="11" t="s">
        <v>12</v>
      </c>
      <c r="E32" s="7" t="s">
        <v>13</v>
      </c>
      <c r="F32" s="7" t="s">
        <v>27</v>
      </c>
      <c r="G32" s="7">
        <v>218534</v>
      </c>
      <c r="H32" s="12">
        <f t="shared" si="5"/>
        <v>45265</v>
      </c>
      <c r="I32" s="3">
        <v>45267</v>
      </c>
      <c r="J32" s="7" t="s">
        <v>118</v>
      </c>
      <c r="K32" s="13">
        <v>5109.83</v>
      </c>
      <c r="L32" s="8" t="s">
        <v>73</v>
      </c>
      <c r="M32" s="8">
        <f t="shared" si="0"/>
        <v>218534</v>
      </c>
      <c r="N32" s="7" t="s">
        <v>74</v>
      </c>
      <c r="O32" s="8" t="s">
        <v>75</v>
      </c>
      <c r="P32" s="8" t="str">
        <f t="shared" si="1"/>
        <v>054-23</v>
      </c>
      <c r="Q32" s="8" t="str">
        <f t="shared" si="2"/>
        <v>mpmg_nota_fiscal_218534-2023_unid_1091_contrato_054-23</v>
      </c>
      <c r="R32" s="8" t="s">
        <v>174</v>
      </c>
      <c r="S32" s="8" t="s">
        <v>77</v>
      </c>
      <c r="T32" s="14" t="s">
        <v>78</v>
      </c>
      <c r="U32" s="8" t="str">
        <f t="shared" si="3"/>
        <v>mpmg_nota_fiscal_218534-2023_unid_1091_contrato_054-23</v>
      </c>
      <c r="V32" s="8" t="s">
        <v>79</v>
      </c>
      <c r="W32" s="8" t="str">
        <f t="shared" si="4"/>
        <v>https://transparencia.mpmg.mp.br/download/notas_fiscais/fornecimento_de_bens/2023/11/mpmg_nota_fiscal_218534-2023_unid_1091_contrato_054-23.pdf</v>
      </c>
      <c r="X32" s="8">
        <v>218534</v>
      </c>
      <c r="Y32" s="8" t="s">
        <v>175</v>
      </c>
    </row>
    <row r="33" spans="2:25">
      <c r="B33" s="8" t="s">
        <v>11</v>
      </c>
      <c r="C33" s="10" t="s">
        <v>176</v>
      </c>
      <c r="D33" s="11" t="s">
        <v>12</v>
      </c>
      <c r="E33" s="7" t="s">
        <v>13</v>
      </c>
      <c r="F33" s="7" t="s">
        <v>27</v>
      </c>
      <c r="G33" s="7">
        <v>218533</v>
      </c>
      <c r="H33" s="12">
        <f t="shared" si="5"/>
        <v>45265</v>
      </c>
      <c r="I33" s="3">
        <v>45267</v>
      </c>
      <c r="J33" s="7" t="s">
        <v>72</v>
      </c>
      <c r="K33" s="13">
        <v>2650.65</v>
      </c>
      <c r="L33" s="8" t="s">
        <v>73</v>
      </c>
      <c r="M33" s="8">
        <f t="shared" si="0"/>
        <v>218533</v>
      </c>
      <c r="N33" s="7" t="s">
        <v>74</v>
      </c>
      <c r="O33" s="8" t="s">
        <v>75</v>
      </c>
      <c r="P33" s="8" t="str">
        <f t="shared" si="1"/>
        <v>132-22</v>
      </c>
      <c r="Q33" s="8" t="str">
        <f t="shared" si="2"/>
        <v>mpmg_nota_fiscal_218533-2023_unid_1091_contrato_132-22</v>
      </c>
      <c r="R33" s="8" t="s">
        <v>177</v>
      </c>
      <c r="S33" s="8" t="s">
        <v>77</v>
      </c>
      <c r="T33" s="14" t="s">
        <v>78</v>
      </c>
      <c r="U33" s="8" t="str">
        <f t="shared" si="3"/>
        <v>mpmg_nota_fiscal_218533-2023_unid_1091_contrato_132-22</v>
      </c>
      <c r="V33" s="8" t="s">
        <v>79</v>
      </c>
      <c r="W33" s="8" t="str">
        <f t="shared" si="4"/>
        <v>https://transparencia.mpmg.mp.br/download/notas_fiscais/fornecimento_de_bens/2023/11/mpmg_nota_fiscal_218533-2023_unid_1091_contrato_132-22.pdf</v>
      </c>
      <c r="X33" s="8">
        <v>218533</v>
      </c>
      <c r="Y33" s="8" t="s">
        <v>178</v>
      </c>
    </row>
    <row r="34" spans="2:25">
      <c r="B34" s="8" t="s">
        <v>11</v>
      </c>
      <c r="C34" s="10" t="s">
        <v>179</v>
      </c>
      <c r="D34" s="11" t="s">
        <v>42</v>
      </c>
      <c r="E34" s="7" t="s">
        <v>43</v>
      </c>
      <c r="F34" s="7" t="s">
        <v>150</v>
      </c>
      <c r="G34" s="7">
        <v>951</v>
      </c>
      <c r="H34" s="12">
        <f t="shared" si="5"/>
        <v>45265</v>
      </c>
      <c r="I34" s="3">
        <v>45267</v>
      </c>
      <c r="J34" s="7" t="s">
        <v>151</v>
      </c>
      <c r="K34" s="13">
        <v>70599.990000000005</v>
      </c>
      <c r="L34" s="8" t="s">
        <v>73</v>
      </c>
      <c r="M34" s="8">
        <f t="shared" si="0"/>
        <v>951</v>
      </c>
      <c r="N34" s="7" t="s">
        <v>74</v>
      </c>
      <c r="O34" s="8" t="s">
        <v>75</v>
      </c>
      <c r="P34" s="8" t="str">
        <f t="shared" si="1"/>
        <v>029-23</v>
      </c>
      <c r="Q34" s="8" t="str">
        <f t="shared" si="2"/>
        <v>mpmg_nota_fiscal_951-2023_unid_1091_contrato_029-23</v>
      </c>
      <c r="R34" s="8" t="s">
        <v>180</v>
      </c>
      <c r="S34" s="8" t="s">
        <v>77</v>
      </c>
      <c r="T34" s="14" t="s">
        <v>78</v>
      </c>
      <c r="U34" s="8" t="str">
        <f t="shared" si="3"/>
        <v>mpmg_nota_fiscal_951-2023_unid_1091_contrato_029-23</v>
      </c>
      <c r="V34" s="8" t="s">
        <v>79</v>
      </c>
      <c r="W34" s="8" t="str">
        <f t="shared" si="4"/>
        <v>https://transparencia.mpmg.mp.br/download/notas_fiscais/fornecimento_de_bens/2023/11/mpmg_nota_fiscal_951-2023_unid_1091_contrato_029-23.pdf</v>
      </c>
      <c r="X34" s="8">
        <v>951</v>
      </c>
      <c r="Y34" s="8" t="s">
        <v>181</v>
      </c>
    </row>
    <row r="35" spans="2:25">
      <c r="B35" s="8" t="s">
        <v>11</v>
      </c>
      <c r="C35" s="10" t="s">
        <v>182</v>
      </c>
      <c r="D35" s="11" t="s">
        <v>42</v>
      </c>
      <c r="E35" s="7" t="s">
        <v>43</v>
      </c>
      <c r="F35" s="7" t="s">
        <v>150</v>
      </c>
      <c r="G35" s="7">
        <v>948</v>
      </c>
      <c r="H35" s="12">
        <f t="shared" si="5"/>
        <v>45265</v>
      </c>
      <c r="I35" s="3">
        <v>45267</v>
      </c>
      <c r="J35" s="7" t="s">
        <v>151</v>
      </c>
      <c r="K35" s="13">
        <v>6904.68</v>
      </c>
      <c r="L35" s="8" t="s">
        <v>73</v>
      </c>
      <c r="M35" s="8">
        <f t="shared" si="0"/>
        <v>948</v>
      </c>
      <c r="N35" s="7" t="s">
        <v>74</v>
      </c>
      <c r="O35" s="8" t="s">
        <v>75</v>
      </c>
      <c r="P35" s="8" t="str">
        <f t="shared" si="1"/>
        <v>029-23</v>
      </c>
      <c r="Q35" s="8" t="str">
        <f t="shared" si="2"/>
        <v>mpmg_nota_fiscal_948-2023_unid_1091_contrato_029-23</v>
      </c>
      <c r="R35" s="8" t="s">
        <v>183</v>
      </c>
      <c r="S35" s="8" t="s">
        <v>77</v>
      </c>
      <c r="T35" s="14" t="s">
        <v>78</v>
      </c>
      <c r="U35" s="8" t="str">
        <f t="shared" si="3"/>
        <v>mpmg_nota_fiscal_948-2023_unid_1091_contrato_029-23</v>
      </c>
      <c r="V35" s="8" t="s">
        <v>79</v>
      </c>
      <c r="W35" s="8" t="str">
        <f t="shared" si="4"/>
        <v>https://transparencia.mpmg.mp.br/download/notas_fiscais/fornecimento_de_bens/2023/11/mpmg_nota_fiscal_948-2023_unid_1091_contrato_029-23.pdf</v>
      </c>
      <c r="X35" s="8">
        <v>948</v>
      </c>
      <c r="Y35" s="8" t="s">
        <v>184</v>
      </c>
    </row>
    <row r="36" spans="2:25">
      <c r="B36" s="8" t="s">
        <v>11</v>
      </c>
      <c r="C36" s="10" t="s">
        <v>185</v>
      </c>
      <c r="D36" s="11" t="s">
        <v>45</v>
      </c>
      <c r="E36" s="7" t="s">
        <v>46</v>
      </c>
      <c r="F36" s="7" t="s">
        <v>47</v>
      </c>
      <c r="G36" s="7">
        <v>1961</v>
      </c>
      <c r="H36" s="12">
        <f t="shared" si="5"/>
        <v>45265</v>
      </c>
      <c r="I36" s="3">
        <v>45267</v>
      </c>
      <c r="J36" s="7" t="s">
        <v>186</v>
      </c>
      <c r="K36" s="13">
        <v>7561.6</v>
      </c>
      <c r="L36" s="8" t="s">
        <v>73</v>
      </c>
      <c r="M36" s="8">
        <f t="shared" si="0"/>
        <v>1961</v>
      </c>
      <c r="N36" s="7" t="s">
        <v>74</v>
      </c>
      <c r="O36" s="8" t="s">
        <v>75</v>
      </c>
      <c r="P36" s="8" t="str">
        <f t="shared" si="1"/>
        <v>PC184-22</v>
      </c>
      <c r="Q36" s="8" t="str">
        <f t="shared" si="2"/>
        <v>mpmg_nota_fiscal_1961-2023_unid_1091_contrato_PC184-22</v>
      </c>
      <c r="R36" s="8" t="s">
        <v>187</v>
      </c>
      <c r="S36" s="8" t="s">
        <v>77</v>
      </c>
      <c r="T36" s="14" t="s">
        <v>78</v>
      </c>
      <c r="U36" s="8" t="str">
        <f t="shared" si="3"/>
        <v>mpmg_nota_fiscal_1961-2023_unid_1091_contrato_PC184-22</v>
      </c>
      <c r="V36" s="8" t="s">
        <v>79</v>
      </c>
      <c r="W36" s="8" t="str">
        <f t="shared" si="4"/>
        <v>https://transparencia.mpmg.mp.br/download/notas_fiscais/fornecimento_de_bens/2023/11/mpmg_nota_fiscal_1961-2023_unid_1091_contrato_PC184-22.pdf</v>
      </c>
      <c r="X36" s="8">
        <v>1961</v>
      </c>
      <c r="Y36" s="8" t="s">
        <v>188</v>
      </c>
    </row>
    <row r="37" spans="2:25">
      <c r="B37" s="8" t="s">
        <v>11</v>
      </c>
      <c r="C37" s="10" t="s">
        <v>189</v>
      </c>
      <c r="D37" s="11" t="s">
        <v>36</v>
      </c>
      <c r="E37" s="7" t="s">
        <v>37</v>
      </c>
      <c r="F37" s="7" t="s">
        <v>190</v>
      </c>
      <c r="G37" s="7">
        <v>1190</v>
      </c>
      <c r="H37" s="12">
        <f t="shared" si="5"/>
        <v>45264</v>
      </c>
      <c r="I37" s="3">
        <v>45266</v>
      </c>
      <c r="J37" s="7" t="s">
        <v>191</v>
      </c>
      <c r="K37" s="13">
        <v>77310.8</v>
      </c>
      <c r="L37" s="8" t="s">
        <v>73</v>
      </c>
      <c r="M37" s="8">
        <f t="shared" si="0"/>
        <v>1190</v>
      </c>
      <c r="N37" s="7" t="s">
        <v>74</v>
      </c>
      <c r="O37" s="8" t="s">
        <v>75</v>
      </c>
      <c r="P37" s="8" t="str">
        <f t="shared" si="1"/>
        <v>PC75-2023</v>
      </c>
      <c r="Q37" s="8" t="str">
        <f t="shared" si="2"/>
        <v>mpmg_nota_fiscal_1190-2023_unid_1091_contrato_PC75-2023</v>
      </c>
      <c r="R37" s="8" t="s">
        <v>192</v>
      </c>
      <c r="S37" s="8" t="s">
        <v>77</v>
      </c>
      <c r="T37" s="14" t="s">
        <v>78</v>
      </c>
      <c r="U37" s="8" t="str">
        <f t="shared" si="3"/>
        <v>mpmg_nota_fiscal_1190-2023_unid_1091_contrato_PC75-2023</v>
      </c>
      <c r="V37" s="8" t="s">
        <v>79</v>
      </c>
      <c r="W37" s="8" t="str">
        <f t="shared" si="4"/>
        <v>https://transparencia.mpmg.mp.br/download/notas_fiscais/fornecimento_de_bens/2023/11/mpmg_nota_fiscal_1190-2023_unid_1091_contrato_PC75-2023.pdf</v>
      </c>
      <c r="X37" s="8">
        <v>1190</v>
      </c>
      <c r="Y37" s="8" t="s">
        <v>193</v>
      </c>
    </row>
    <row r="38" spans="2:25" ht="13.5" customHeight="1">
      <c r="B38" s="8" t="s">
        <v>11</v>
      </c>
      <c r="C38" s="10" t="s">
        <v>194</v>
      </c>
      <c r="D38" s="11" t="s">
        <v>50</v>
      </c>
      <c r="E38" s="7" t="s">
        <v>51</v>
      </c>
      <c r="F38" s="7" t="s">
        <v>195</v>
      </c>
      <c r="G38" s="7">
        <v>154</v>
      </c>
      <c r="H38" s="12">
        <f t="shared" si="5"/>
        <v>45267</v>
      </c>
      <c r="I38" s="3">
        <v>45271</v>
      </c>
      <c r="J38" s="7" t="s">
        <v>196</v>
      </c>
      <c r="K38" s="13">
        <v>329000</v>
      </c>
      <c r="L38" s="8" t="s">
        <v>73</v>
      </c>
      <c r="M38" s="8">
        <f t="shared" si="0"/>
        <v>154</v>
      </c>
      <c r="N38" s="7" t="s">
        <v>74</v>
      </c>
      <c r="O38" s="8" t="s">
        <v>75</v>
      </c>
      <c r="P38" s="8" t="str">
        <f t="shared" si="1"/>
        <v>19.16.3901.0142993-2023-41</v>
      </c>
      <c r="Q38" s="8" t="str">
        <f t="shared" si="2"/>
        <v>mpmg_nota_fiscal_154-2023_unid_1091_contrato_19.16.3901.0142993-2023-41</v>
      </c>
      <c r="R38" s="8" t="s">
        <v>197</v>
      </c>
      <c r="S38" s="8" t="s">
        <v>77</v>
      </c>
      <c r="T38" s="14" t="s">
        <v>78</v>
      </c>
      <c r="U38" s="8" t="str">
        <f t="shared" si="3"/>
        <v>mpmg_nota_fiscal_154-2023_unid_1091_contrato_19.16.3901.0142993-2023-41</v>
      </c>
      <c r="V38" s="8" t="s">
        <v>79</v>
      </c>
      <c r="W38" s="8" t="str">
        <f t="shared" si="4"/>
        <v>https://transparencia.mpmg.mp.br/download/notas_fiscais/fornecimento_de_bens/2023/11/mpmg_nota_fiscal_154-2023_unid_1091_contrato_19.16.3901.0142993-2023-41.pdf</v>
      </c>
      <c r="X38" s="8">
        <v>154</v>
      </c>
      <c r="Y38" s="8" t="s">
        <v>198</v>
      </c>
    </row>
    <row r="39" spans="2:25">
      <c r="B39" s="8" t="s">
        <v>11</v>
      </c>
      <c r="C39" s="10" t="s">
        <v>199</v>
      </c>
      <c r="D39" s="11" t="s">
        <v>42</v>
      </c>
      <c r="E39" s="7" t="s">
        <v>43</v>
      </c>
      <c r="F39" s="7" t="s">
        <v>150</v>
      </c>
      <c r="G39" s="7">
        <v>958</v>
      </c>
      <c r="H39" s="12">
        <f t="shared" si="5"/>
        <v>45271</v>
      </c>
      <c r="I39" s="3">
        <v>45273</v>
      </c>
      <c r="J39" s="7" t="s">
        <v>151</v>
      </c>
      <c r="K39" s="13">
        <v>18000</v>
      </c>
      <c r="L39" s="8" t="s">
        <v>73</v>
      </c>
      <c r="M39" s="8">
        <f t="shared" si="0"/>
        <v>958</v>
      </c>
      <c r="N39" s="7" t="s">
        <v>74</v>
      </c>
      <c r="O39" s="8" t="s">
        <v>75</v>
      </c>
      <c r="P39" s="8" t="str">
        <f t="shared" si="1"/>
        <v>029-23</v>
      </c>
      <c r="Q39" s="8" t="str">
        <f t="shared" si="2"/>
        <v>mpmg_nota_fiscal_958-2023_unid_1091_contrato_029-23</v>
      </c>
      <c r="R39" s="8" t="s">
        <v>200</v>
      </c>
      <c r="S39" s="8" t="s">
        <v>77</v>
      </c>
      <c r="T39" s="14" t="s">
        <v>78</v>
      </c>
      <c r="U39" s="8" t="str">
        <f t="shared" si="3"/>
        <v>mpmg_nota_fiscal_958-2023_unid_1091_contrato_029-23</v>
      </c>
      <c r="V39" s="8" t="s">
        <v>79</v>
      </c>
      <c r="W39" s="8" t="str">
        <f t="shared" si="4"/>
        <v>https://transparencia.mpmg.mp.br/download/notas_fiscais/fornecimento_de_bens/2023/11/mpmg_nota_fiscal_958-2023_unid_1091_contrato_029-23.pdf</v>
      </c>
      <c r="X39" s="8">
        <v>958</v>
      </c>
      <c r="Y39" s="8" t="s">
        <v>201</v>
      </c>
    </row>
    <row r="40" spans="2:25">
      <c r="B40" s="8" t="s">
        <v>11</v>
      </c>
      <c r="C40" s="10" t="s">
        <v>202</v>
      </c>
      <c r="D40" s="11" t="s">
        <v>53</v>
      </c>
      <c r="E40" s="7" t="s">
        <v>54</v>
      </c>
      <c r="F40" s="7" t="s">
        <v>203</v>
      </c>
      <c r="G40" s="7">
        <v>306</v>
      </c>
      <c r="H40" s="12">
        <f t="shared" si="5"/>
        <v>45267</v>
      </c>
      <c r="I40" s="3">
        <v>45270</v>
      </c>
      <c r="J40" s="7" t="s">
        <v>204</v>
      </c>
      <c r="K40" s="13">
        <v>90255.3</v>
      </c>
      <c r="L40" s="8" t="s">
        <v>73</v>
      </c>
      <c r="M40" s="8">
        <f t="shared" si="0"/>
        <v>306</v>
      </c>
      <c r="N40" s="7" t="s">
        <v>74</v>
      </c>
      <c r="O40" s="8" t="s">
        <v>75</v>
      </c>
      <c r="P40" s="8" t="str">
        <f t="shared" si="1"/>
        <v>19.16.2147.0072145-2023-23</v>
      </c>
      <c r="Q40" s="8" t="str">
        <f t="shared" si="2"/>
        <v>mpmg_nota_fiscal_306-2023_unid_1091_contrato_19.16.2147.0072145-2023-23</v>
      </c>
      <c r="R40" s="8" t="s">
        <v>205</v>
      </c>
      <c r="S40" s="8" t="s">
        <v>77</v>
      </c>
      <c r="T40" s="14" t="s">
        <v>78</v>
      </c>
      <c r="U40" s="8" t="str">
        <f t="shared" si="3"/>
        <v>mpmg_nota_fiscal_306-2023_unid_1091_contrato_19.16.2147.0072145-2023-23</v>
      </c>
      <c r="V40" s="8" t="s">
        <v>79</v>
      </c>
      <c r="W40" s="8" t="str">
        <f t="shared" si="4"/>
        <v>https://transparencia.mpmg.mp.br/download/notas_fiscais/fornecimento_de_bens/2023/11/mpmg_nota_fiscal_306-2023_unid_1091_contrato_19.16.2147.0072145-2023-23.pdf</v>
      </c>
      <c r="X40" s="8">
        <v>306</v>
      </c>
      <c r="Y40" s="8" t="s">
        <v>206</v>
      </c>
    </row>
    <row r="41" spans="2:25">
      <c r="B41" s="8" t="s">
        <v>11</v>
      </c>
      <c r="C41" s="10" t="s">
        <v>207</v>
      </c>
      <c r="D41" s="11" t="s">
        <v>39</v>
      </c>
      <c r="E41" s="7" t="s">
        <v>40</v>
      </c>
      <c r="F41" s="7" t="s">
        <v>41</v>
      </c>
      <c r="G41" s="7">
        <v>3937</v>
      </c>
      <c r="H41" s="12">
        <f t="shared" si="5"/>
        <v>45273</v>
      </c>
      <c r="I41" s="3">
        <v>45275</v>
      </c>
      <c r="J41" s="7" t="s">
        <v>208</v>
      </c>
      <c r="K41" s="13">
        <v>4900</v>
      </c>
      <c r="L41" s="8" t="s">
        <v>73</v>
      </c>
      <c r="M41" s="8">
        <f t="shared" si="0"/>
        <v>3937</v>
      </c>
      <c r="N41" s="7" t="s">
        <v>74</v>
      </c>
      <c r="O41" s="8" t="s">
        <v>75</v>
      </c>
      <c r="P41" s="8" t="str">
        <f t="shared" si="1"/>
        <v>140-18</v>
      </c>
      <c r="Q41" s="8" t="str">
        <f t="shared" si="2"/>
        <v>mpmg_nota_fiscal_3937-2023_unid_1091_contrato_140-18</v>
      </c>
      <c r="R41" s="8" t="s">
        <v>209</v>
      </c>
      <c r="S41" s="8" t="s">
        <v>77</v>
      </c>
      <c r="T41" s="14" t="s">
        <v>78</v>
      </c>
      <c r="U41" s="8" t="str">
        <f t="shared" si="3"/>
        <v>mpmg_nota_fiscal_3937-2023_unid_1091_contrato_140-18</v>
      </c>
      <c r="V41" s="8" t="s">
        <v>79</v>
      </c>
      <c r="W41" s="8" t="str">
        <f t="shared" si="4"/>
        <v>https://transparencia.mpmg.mp.br/download/notas_fiscais/fornecimento_de_bens/2023/11/mpmg_nota_fiscal_3937-2023_unid_1091_contrato_140-18.pdf</v>
      </c>
      <c r="X41" s="8">
        <v>3937</v>
      </c>
      <c r="Y41" s="8" t="s">
        <v>210</v>
      </c>
    </row>
    <row r="42" spans="2:25">
      <c r="B42" s="8" t="s">
        <v>11</v>
      </c>
      <c r="C42" s="10" t="s">
        <v>211</v>
      </c>
      <c r="D42" s="11" t="s">
        <v>42</v>
      </c>
      <c r="E42" s="7" t="s">
        <v>43</v>
      </c>
      <c r="F42" s="7" t="s">
        <v>150</v>
      </c>
      <c r="G42" s="7">
        <v>957</v>
      </c>
      <c r="H42" s="12">
        <f t="shared" si="5"/>
        <v>45271</v>
      </c>
      <c r="I42" s="3">
        <v>45273</v>
      </c>
      <c r="J42" s="7" t="s">
        <v>151</v>
      </c>
      <c r="K42" s="13">
        <v>6400</v>
      </c>
      <c r="L42" s="8" t="s">
        <v>73</v>
      </c>
      <c r="M42" s="8">
        <f t="shared" si="0"/>
        <v>957</v>
      </c>
      <c r="N42" s="7" t="s">
        <v>74</v>
      </c>
      <c r="O42" s="8" t="s">
        <v>75</v>
      </c>
      <c r="P42" s="8" t="str">
        <f t="shared" si="1"/>
        <v>029-23</v>
      </c>
      <c r="Q42" s="8" t="str">
        <f t="shared" si="2"/>
        <v>mpmg_nota_fiscal_957-2023_unid_1091_contrato_029-23</v>
      </c>
      <c r="R42" s="8" t="s">
        <v>212</v>
      </c>
      <c r="S42" s="8" t="s">
        <v>77</v>
      </c>
      <c r="T42" s="14" t="s">
        <v>78</v>
      </c>
      <c r="U42" s="8" t="str">
        <f t="shared" si="3"/>
        <v>mpmg_nota_fiscal_957-2023_unid_1091_contrato_029-23</v>
      </c>
      <c r="V42" s="8" t="s">
        <v>79</v>
      </c>
      <c r="W42" s="8" t="str">
        <f t="shared" si="4"/>
        <v>https://transparencia.mpmg.mp.br/download/notas_fiscais/fornecimento_de_bens/2023/11/mpmg_nota_fiscal_957-2023_unid_1091_contrato_029-23.pdf</v>
      </c>
      <c r="X42" s="8">
        <v>957</v>
      </c>
      <c r="Y42" s="8" t="s">
        <v>213</v>
      </c>
    </row>
    <row r="43" spans="2:25">
      <c r="B43" s="8" t="s">
        <v>11</v>
      </c>
      <c r="C43" s="10" t="s">
        <v>214</v>
      </c>
      <c r="D43" s="11" t="s">
        <v>42</v>
      </c>
      <c r="E43" s="7" t="s">
        <v>43</v>
      </c>
      <c r="F43" s="7" t="s">
        <v>150</v>
      </c>
      <c r="G43" s="7">
        <v>956</v>
      </c>
      <c r="H43" s="12">
        <f t="shared" si="5"/>
        <v>45272</v>
      </c>
      <c r="I43" s="3">
        <v>45274</v>
      </c>
      <c r="J43" s="7" t="s">
        <v>151</v>
      </c>
      <c r="K43" s="13">
        <v>8865</v>
      </c>
      <c r="L43" s="8" t="s">
        <v>73</v>
      </c>
      <c r="M43" s="8">
        <f t="shared" si="0"/>
        <v>956</v>
      </c>
      <c r="N43" s="7" t="s">
        <v>74</v>
      </c>
      <c r="O43" s="8" t="s">
        <v>75</v>
      </c>
      <c r="P43" s="8" t="str">
        <f t="shared" si="1"/>
        <v>029-23</v>
      </c>
      <c r="Q43" s="8" t="str">
        <f t="shared" si="2"/>
        <v>mpmg_nota_fiscal_956-2023_unid_1091_contrato_029-23</v>
      </c>
      <c r="R43" s="8" t="s">
        <v>215</v>
      </c>
      <c r="S43" s="8" t="s">
        <v>77</v>
      </c>
      <c r="T43" s="14" t="s">
        <v>78</v>
      </c>
      <c r="U43" s="8" t="str">
        <f t="shared" si="3"/>
        <v>mpmg_nota_fiscal_956-2023_unid_1091_contrato_029-23</v>
      </c>
      <c r="V43" s="8" t="s">
        <v>79</v>
      </c>
      <c r="W43" s="8" t="str">
        <f t="shared" si="4"/>
        <v>https://transparencia.mpmg.mp.br/download/notas_fiscais/fornecimento_de_bens/2023/11/mpmg_nota_fiscal_956-2023_unid_1091_contrato_029-23.pdf</v>
      </c>
      <c r="X43" s="8">
        <v>956</v>
      </c>
      <c r="Y43" s="8" t="s">
        <v>216</v>
      </c>
    </row>
  </sheetData>
  <autoFilter ref="A3:Y43"/>
  <conditionalFormatting sqref="G4:G20 G22:G43">
    <cfRule type="duplicateValues" dxfId="2" priority="2"/>
  </conditionalFormatting>
  <conditionalFormatting sqref="G4:G20 G22:G43">
    <cfRule type="duplicateValues" dxfId="1" priority="3"/>
  </conditionalFormatting>
  <conditionalFormatting sqref="G21">
    <cfRule type="duplicateValues" dxfId="0" priority="1"/>
  </conditionalFormatting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5C7A5-8324-47F9-AD0C-87E3DB6823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E8E382-77D0-4689-94B3-6B9C43A6DD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91A1C-0CE3-4165-8A2B-3CEC74CB7E66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71abf1da-508f-40e7-a16d-9cafa349f8c8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Bens-Novembro</vt:lpstr>
      <vt:lpstr>Planilha2</vt:lpstr>
      <vt:lpstr>'Bens-Novembro'!Area_de_impressao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ANDRESSA CARINA DOS SANTOS</dc:creator>
  <cp:keywords/>
  <dc:description/>
  <cp:lastModifiedBy>ANDRESSA CARINA DOS SANTOS</cp:lastModifiedBy>
  <cp:revision/>
  <dcterms:created xsi:type="dcterms:W3CDTF">2023-11-20T12:57:54Z</dcterms:created>
  <dcterms:modified xsi:type="dcterms:W3CDTF">2024-01-03T19:23:22Z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</Properties>
</file>