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-Dezembro" sheetId="1" r:id="rId1"/>
    <sheet name="Planilha2" sheetId="2" state="hidden" r:id="rId2"/>
  </sheets>
  <definedNames>
    <definedName name="_xlnm._FilterDatabase" localSheetId="0" hidden="1">'Bens-Dezembro'!$A$3:$K$3</definedName>
    <definedName name="_xlnm._FilterDatabase" localSheetId="1" hidden="1">Planilha2!$A$3:$Y$43</definedName>
    <definedName name="_xlnm.Print_Area" localSheetId="0">'Bens-Dezembro'!$A$1:$L$102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4" i="1"/>
  <c r="H99" i="1" l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W92" i="2"/>
  <c r="U92" i="2"/>
  <c r="Q92" i="2"/>
  <c r="P92" i="2"/>
  <c r="M92" i="2"/>
  <c r="H92" i="2"/>
  <c r="U88" i="2" l="1"/>
  <c r="W88" i="2" s="1"/>
  <c r="U82" i="2"/>
  <c r="W82" i="2" s="1"/>
  <c r="U76" i="2"/>
  <c r="W76" i="2" s="1"/>
  <c r="U70" i="2"/>
  <c r="W70" i="2" s="1"/>
  <c r="U58" i="2"/>
  <c r="W58" i="2" s="1"/>
  <c r="U97" i="2"/>
  <c r="W97" i="2" s="1"/>
  <c r="U51" i="2"/>
  <c r="W51" i="2" s="1"/>
  <c r="U87" i="2"/>
  <c r="W87" i="2" s="1"/>
  <c r="U75" i="2"/>
  <c r="W75" i="2" s="1"/>
  <c r="U69" i="2"/>
  <c r="W69" i="2" s="1"/>
  <c r="U66" i="2"/>
  <c r="W66" i="2" s="1"/>
  <c r="U63" i="2"/>
  <c r="W63" i="2" s="1"/>
  <c r="U57" i="2"/>
  <c r="W57" i="2" s="1"/>
  <c r="U56" i="2"/>
  <c r="W56" i="2" s="1"/>
  <c r="U99" i="2"/>
  <c r="W99" i="2" s="1"/>
  <c r="U96" i="2"/>
  <c r="W96" i="2" s="1"/>
  <c r="U54" i="2"/>
  <c r="W54" i="2" s="1"/>
  <c r="U37" i="2"/>
  <c r="W37" i="2" s="1"/>
  <c r="U50" i="2"/>
  <c r="W50" i="2" s="1"/>
  <c r="U49" i="2"/>
  <c r="W49" i="2" s="1"/>
  <c r="M49" i="2"/>
  <c r="P49" i="2"/>
  <c r="M50" i="2"/>
  <c r="Q50" i="2" s="1"/>
  <c r="P50" i="2"/>
  <c r="M51" i="2"/>
  <c r="P51" i="2"/>
  <c r="M52" i="2"/>
  <c r="P52" i="2"/>
  <c r="U52" i="2"/>
  <c r="W52" i="2" s="1"/>
  <c r="M94" i="2"/>
  <c r="P94" i="2"/>
  <c r="Q94" i="2" s="1"/>
  <c r="U94" i="2"/>
  <c r="W94" i="2" s="1"/>
  <c r="M36" i="2"/>
  <c r="P36" i="2"/>
  <c r="U36" i="2"/>
  <c r="W36" i="2" s="1"/>
  <c r="M37" i="2"/>
  <c r="P37" i="2"/>
  <c r="M53" i="2"/>
  <c r="P53" i="2"/>
  <c r="U53" i="2"/>
  <c r="W53" i="2" s="1"/>
  <c r="M54" i="2"/>
  <c r="Q54" i="2" s="1"/>
  <c r="P54" i="2"/>
  <c r="M95" i="2"/>
  <c r="P95" i="2"/>
  <c r="Q95" i="2"/>
  <c r="U95" i="2"/>
  <c r="W95" i="2" s="1"/>
  <c r="M38" i="2"/>
  <c r="P38" i="2"/>
  <c r="U38" i="2"/>
  <c r="W38" i="2" s="1"/>
  <c r="M39" i="2"/>
  <c r="P39" i="2"/>
  <c r="U39" i="2"/>
  <c r="W39" i="2" s="1"/>
  <c r="M40" i="2"/>
  <c r="P40" i="2"/>
  <c r="U40" i="2"/>
  <c r="W40" i="2" s="1"/>
  <c r="M96" i="2"/>
  <c r="Q96" i="2" s="1"/>
  <c r="P96" i="2"/>
  <c r="M97" i="2"/>
  <c r="P97" i="2"/>
  <c r="M98" i="2"/>
  <c r="Q98" i="2" s="1"/>
  <c r="P98" i="2"/>
  <c r="U98" i="2"/>
  <c r="W98" i="2" s="1"/>
  <c r="M99" i="2"/>
  <c r="Q99" i="2" s="1"/>
  <c r="P99" i="2"/>
  <c r="M55" i="2"/>
  <c r="Q55" i="2" s="1"/>
  <c r="P55" i="2"/>
  <c r="U55" i="2"/>
  <c r="W55" i="2" s="1"/>
  <c r="M56" i="2"/>
  <c r="P56" i="2"/>
  <c r="Q56" i="2" s="1"/>
  <c r="M57" i="2"/>
  <c r="P57" i="2"/>
  <c r="M58" i="2"/>
  <c r="P58" i="2"/>
  <c r="M59" i="2"/>
  <c r="Q59" i="2" s="1"/>
  <c r="P59" i="2"/>
  <c r="U59" i="2"/>
  <c r="W59" i="2" s="1"/>
  <c r="M60" i="2"/>
  <c r="P60" i="2"/>
  <c r="Q60" i="2"/>
  <c r="U60" i="2"/>
  <c r="W60" i="2" s="1"/>
  <c r="M61" i="2"/>
  <c r="Q61" i="2" s="1"/>
  <c r="P61" i="2"/>
  <c r="U61" i="2"/>
  <c r="W61" i="2" s="1"/>
  <c r="M62" i="2"/>
  <c r="P62" i="2"/>
  <c r="Q62" i="2" s="1"/>
  <c r="U62" i="2"/>
  <c r="W62" i="2" s="1"/>
  <c r="M63" i="2"/>
  <c r="Q63" i="2" s="1"/>
  <c r="P63" i="2"/>
  <c r="M64" i="2"/>
  <c r="P64" i="2"/>
  <c r="U64" i="2"/>
  <c r="W64" i="2" s="1"/>
  <c r="M65" i="2"/>
  <c r="Q65" i="2" s="1"/>
  <c r="P65" i="2"/>
  <c r="U65" i="2"/>
  <c r="W65" i="2" s="1"/>
  <c r="M66" i="2"/>
  <c r="Q66" i="2" s="1"/>
  <c r="P66" i="2"/>
  <c r="M67" i="2"/>
  <c r="P67" i="2"/>
  <c r="Q67" i="2"/>
  <c r="U67" i="2"/>
  <c r="W67" i="2" s="1"/>
  <c r="M68" i="2"/>
  <c r="P68" i="2"/>
  <c r="U68" i="2"/>
  <c r="W68" i="2" s="1"/>
  <c r="M69" i="2"/>
  <c r="P69" i="2"/>
  <c r="M70" i="2"/>
  <c r="P70" i="2"/>
  <c r="M71" i="2"/>
  <c r="Q71" i="2" s="1"/>
  <c r="P71" i="2"/>
  <c r="U71" i="2"/>
  <c r="W71" i="2" s="1"/>
  <c r="M72" i="2"/>
  <c r="Q72" i="2" s="1"/>
  <c r="P72" i="2"/>
  <c r="U72" i="2"/>
  <c r="W72" i="2" s="1"/>
  <c r="M73" i="2"/>
  <c r="P73" i="2"/>
  <c r="Q73" i="2"/>
  <c r="U73" i="2"/>
  <c r="W73" i="2" s="1"/>
  <c r="M74" i="2"/>
  <c r="P74" i="2"/>
  <c r="Q74" i="2" s="1"/>
  <c r="U74" i="2"/>
  <c r="W74" i="2" s="1"/>
  <c r="M75" i="2"/>
  <c r="P75" i="2"/>
  <c r="M76" i="2"/>
  <c r="Q76" i="2" s="1"/>
  <c r="P76" i="2"/>
  <c r="M77" i="2"/>
  <c r="P77" i="2"/>
  <c r="Q77" i="2"/>
  <c r="U77" i="2"/>
  <c r="W77" i="2" s="1"/>
  <c r="M78" i="2"/>
  <c r="Q78" i="2" s="1"/>
  <c r="P78" i="2"/>
  <c r="U78" i="2"/>
  <c r="W78" i="2" s="1"/>
  <c r="M79" i="2"/>
  <c r="P79" i="2"/>
  <c r="Q79" i="2"/>
  <c r="U79" i="2"/>
  <c r="W79" i="2" s="1"/>
  <c r="M80" i="2"/>
  <c r="P80" i="2"/>
  <c r="U80" i="2"/>
  <c r="W80" i="2"/>
  <c r="M81" i="2"/>
  <c r="Q81" i="2" s="1"/>
  <c r="P81" i="2"/>
  <c r="U81" i="2"/>
  <c r="W81" i="2" s="1"/>
  <c r="M82" i="2"/>
  <c r="P82" i="2"/>
  <c r="M83" i="2"/>
  <c r="Q83" i="2" s="1"/>
  <c r="P83" i="2"/>
  <c r="U83" i="2"/>
  <c r="W83" i="2" s="1"/>
  <c r="M84" i="2"/>
  <c r="P84" i="2"/>
  <c r="Q84" i="2"/>
  <c r="U84" i="2"/>
  <c r="W84" i="2" s="1"/>
  <c r="M85" i="2"/>
  <c r="P85" i="2"/>
  <c r="Q85" i="2" s="1"/>
  <c r="U85" i="2"/>
  <c r="W85" i="2"/>
  <c r="M86" i="2"/>
  <c r="P86" i="2"/>
  <c r="U86" i="2"/>
  <c r="W86" i="2" s="1"/>
  <c r="M87" i="2"/>
  <c r="P87" i="2"/>
  <c r="M88" i="2"/>
  <c r="P88" i="2"/>
  <c r="M89" i="2"/>
  <c r="P89" i="2"/>
  <c r="Q89" i="2" s="1"/>
  <c r="U89" i="2"/>
  <c r="W89" i="2" s="1"/>
  <c r="M90" i="2"/>
  <c r="Q90" i="2" s="1"/>
  <c r="P90" i="2"/>
  <c r="U90" i="2"/>
  <c r="W90" i="2" s="1"/>
  <c r="M91" i="2"/>
  <c r="P91" i="2"/>
  <c r="Q91" i="2"/>
  <c r="U91" i="2"/>
  <c r="W91" i="2" s="1"/>
  <c r="M93" i="2"/>
  <c r="P93" i="2"/>
  <c r="Q93" i="2" s="1"/>
  <c r="U93" i="2"/>
  <c r="W93" i="2"/>
  <c r="H4" i="2"/>
  <c r="H5" i="2"/>
  <c r="H6" i="2"/>
  <c r="H7" i="2"/>
  <c r="H8" i="2"/>
  <c r="H14" i="2"/>
  <c r="H15" i="2"/>
  <c r="H16" i="2"/>
  <c r="H17" i="2"/>
  <c r="H27" i="2"/>
  <c r="H28" i="2"/>
  <c r="H29" i="2"/>
  <c r="H30" i="2"/>
  <c r="H31" i="2"/>
  <c r="H10" i="2"/>
  <c r="H11" i="2"/>
  <c r="H18" i="2"/>
  <c r="H19" i="2"/>
  <c r="H20" i="2"/>
  <c r="H21" i="2"/>
  <c r="H22" i="2"/>
  <c r="H23" i="2"/>
  <c r="H24" i="2"/>
  <c r="H25" i="2"/>
  <c r="H32" i="2"/>
  <c r="H33" i="2"/>
  <c r="H34" i="2"/>
  <c r="H26" i="2"/>
  <c r="H12" i="2"/>
  <c r="H13" i="2"/>
  <c r="H35" i="2"/>
  <c r="H41" i="2"/>
  <c r="H42" i="2"/>
  <c r="H43" i="2"/>
  <c r="H44" i="2"/>
  <c r="H45" i="2"/>
  <c r="H46" i="2"/>
  <c r="H47" i="2"/>
  <c r="H48" i="2"/>
  <c r="H49" i="2"/>
  <c r="H50" i="2"/>
  <c r="H51" i="2"/>
  <c r="H52" i="2"/>
  <c r="H94" i="2"/>
  <c r="H36" i="2"/>
  <c r="H37" i="2"/>
  <c r="H53" i="2"/>
  <c r="H54" i="2"/>
  <c r="H95" i="2"/>
  <c r="H38" i="2"/>
  <c r="H39" i="2"/>
  <c r="H40" i="2"/>
  <c r="H96" i="2"/>
  <c r="H97" i="2"/>
  <c r="H98" i="2"/>
  <c r="H99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" i="2"/>
  <c r="Q38" i="2" l="1"/>
  <c r="Q39" i="2"/>
  <c r="Q36" i="2"/>
  <c r="Q52" i="2"/>
  <c r="Q64" i="2"/>
  <c r="Q87" i="2"/>
  <c r="Q82" i="2"/>
  <c r="Q80" i="2"/>
  <c r="Q69" i="2"/>
  <c r="Q58" i="2"/>
  <c r="Q37" i="2"/>
  <c r="Q49" i="2"/>
  <c r="Q88" i="2"/>
  <c r="Q70" i="2"/>
  <c r="Q97" i="2"/>
  <c r="Q51" i="2"/>
  <c r="Q40" i="2"/>
  <c r="Q53" i="2"/>
  <c r="Q75" i="2"/>
  <c r="Q86" i="2"/>
  <c r="Q68" i="2"/>
  <c r="Q57" i="2"/>
  <c r="U48" i="2"/>
  <c r="W48" i="2" s="1"/>
  <c r="P48" i="2"/>
  <c r="M48" i="2"/>
  <c r="U47" i="2"/>
  <c r="W47" i="2" s="1"/>
  <c r="P47" i="2"/>
  <c r="M47" i="2"/>
  <c r="U46" i="2"/>
  <c r="W46" i="2" s="1"/>
  <c r="P46" i="2"/>
  <c r="M46" i="2"/>
  <c r="U45" i="2"/>
  <c r="W45" i="2" s="1"/>
  <c r="P45" i="2"/>
  <c r="M45" i="2"/>
  <c r="U44" i="2"/>
  <c r="W44" i="2" s="1"/>
  <c r="P44" i="2"/>
  <c r="M44" i="2"/>
  <c r="U43" i="2"/>
  <c r="W43" i="2" s="1"/>
  <c r="P43" i="2"/>
  <c r="M43" i="2"/>
  <c r="U42" i="2"/>
  <c r="W42" i="2" s="1"/>
  <c r="P42" i="2"/>
  <c r="M42" i="2"/>
  <c r="U41" i="2"/>
  <c r="W41" i="2" s="1"/>
  <c r="P41" i="2"/>
  <c r="M41" i="2"/>
  <c r="U35" i="2"/>
  <c r="W35" i="2" s="1"/>
  <c r="P35" i="2"/>
  <c r="M35" i="2"/>
  <c r="U13" i="2"/>
  <c r="W13" i="2" s="1"/>
  <c r="P13" i="2"/>
  <c r="M13" i="2"/>
  <c r="U12" i="2"/>
  <c r="W12" i="2" s="1"/>
  <c r="P12" i="2"/>
  <c r="M12" i="2"/>
  <c r="U26" i="2"/>
  <c r="W26" i="2" s="1"/>
  <c r="P26" i="2"/>
  <c r="M26" i="2"/>
  <c r="U34" i="2"/>
  <c r="W34" i="2" s="1"/>
  <c r="P34" i="2"/>
  <c r="M34" i="2"/>
  <c r="U33" i="2"/>
  <c r="W33" i="2" s="1"/>
  <c r="P33" i="2"/>
  <c r="M33" i="2"/>
  <c r="U32" i="2"/>
  <c r="W32" i="2" s="1"/>
  <c r="P32" i="2"/>
  <c r="M32" i="2"/>
  <c r="U25" i="2"/>
  <c r="W25" i="2" s="1"/>
  <c r="P25" i="2"/>
  <c r="M25" i="2"/>
  <c r="U24" i="2"/>
  <c r="W24" i="2" s="1"/>
  <c r="P24" i="2"/>
  <c r="M24" i="2"/>
  <c r="U23" i="2"/>
  <c r="W23" i="2" s="1"/>
  <c r="P23" i="2"/>
  <c r="M23" i="2"/>
  <c r="U22" i="2"/>
  <c r="W22" i="2" s="1"/>
  <c r="P22" i="2"/>
  <c r="M22" i="2"/>
  <c r="U21" i="2"/>
  <c r="W21" i="2" s="1"/>
  <c r="P21" i="2"/>
  <c r="M21" i="2"/>
  <c r="U20" i="2"/>
  <c r="W20" i="2" s="1"/>
  <c r="P20" i="2"/>
  <c r="M20" i="2"/>
  <c r="U19" i="2"/>
  <c r="W19" i="2" s="1"/>
  <c r="P19" i="2"/>
  <c r="M19" i="2"/>
  <c r="U18" i="2"/>
  <c r="W18" i="2" s="1"/>
  <c r="P18" i="2"/>
  <c r="M18" i="2"/>
  <c r="U11" i="2"/>
  <c r="W11" i="2" s="1"/>
  <c r="P11" i="2"/>
  <c r="M11" i="2"/>
  <c r="U10" i="2"/>
  <c r="W10" i="2" s="1"/>
  <c r="P10" i="2"/>
  <c r="M10" i="2"/>
  <c r="U31" i="2"/>
  <c r="W31" i="2" s="1"/>
  <c r="P31" i="2"/>
  <c r="M31" i="2"/>
  <c r="U30" i="2"/>
  <c r="W30" i="2" s="1"/>
  <c r="P30" i="2"/>
  <c r="M30" i="2"/>
  <c r="U29" i="2"/>
  <c r="W29" i="2" s="1"/>
  <c r="P29" i="2"/>
  <c r="M29" i="2"/>
  <c r="U28" i="2"/>
  <c r="W28" i="2" s="1"/>
  <c r="P28" i="2"/>
  <c r="M28" i="2"/>
  <c r="U27" i="2"/>
  <c r="W27" i="2" s="1"/>
  <c r="P27" i="2"/>
  <c r="M27" i="2"/>
  <c r="U17" i="2"/>
  <c r="W17" i="2" s="1"/>
  <c r="P17" i="2"/>
  <c r="M17" i="2"/>
  <c r="U16" i="2"/>
  <c r="W16" i="2" s="1"/>
  <c r="P16" i="2"/>
  <c r="M16" i="2"/>
  <c r="U15" i="2"/>
  <c r="W15" i="2" s="1"/>
  <c r="P15" i="2"/>
  <c r="M15" i="2"/>
  <c r="U14" i="2"/>
  <c r="W14" i="2" s="1"/>
  <c r="P14" i="2"/>
  <c r="M14" i="2"/>
  <c r="U8" i="2"/>
  <c r="W8" i="2" s="1"/>
  <c r="P8" i="2"/>
  <c r="M8" i="2"/>
  <c r="U7" i="2"/>
  <c r="W7" i="2" s="1"/>
  <c r="P7" i="2"/>
  <c r="M7" i="2"/>
  <c r="U6" i="2"/>
  <c r="W6" i="2" s="1"/>
  <c r="P6" i="2"/>
  <c r="M6" i="2"/>
  <c r="U5" i="2"/>
  <c r="W5" i="2" s="1"/>
  <c r="P5" i="2"/>
  <c r="M5" i="2"/>
  <c r="U4" i="2"/>
  <c r="W4" i="2" s="1"/>
  <c r="P4" i="2"/>
  <c r="M4" i="2"/>
  <c r="U9" i="2"/>
  <c r="W9" i="2" s="1"/>
  <c r="P9" i="2"/>
  <c r="M9" i="2"/>
  <c r="Q30" i="2" l="1"/>
  <c r="Q10" i="2"/>
  <c r="Q11" i="2"/>
  <c r="Q19" i="2"/>
  <c r="Q29" i="2"/>
  <c r="Q4" i="2"/>
  <c r="Q6" i="2"/>
  <c r="Q15" i="2"/>
  <c r="Q13" i="2"/>
  <c r="Q41" i="2"/>
  <c r="Q43" i="2"/>
  <c r="Q45" i="2"/>
  <c r="Q47" i="2"/>
  <c r="Q32" i="2"/>
  <c r="Q9" i="2"/>
  <c r="Q5" i="2"/>
  <c r="Q14" i="2"/>
  <c r="Q16" i="2"/>
  <c r="Q34" i="2"/>
  <c r="Q35" i="2"/>
  <c r="Q46" i="2"/>
  <c r="Q48" i="2"/>
  <c r="Q27" i="2"/>
  <c r="Q21" i="2"/>
  <c r="Q25" i="2"/>
  <c r="Q28" i="2"/>
  <c r="Q18" i="2"/>
  <c r="Q12" i="2"/>
  <c r="Q7" i="2"/>
  <c r="Q17" i="2"/>
  <c r="Q31" i="2"/>
  <c r="Q20" i="2"/>
  <c r="Q22" i="2"/>
  <c r="Q33" i="2"/>
  <c r="Q26" i="2"/>
  <c r="Q42" i="2"/>
  <c r="Q8" i="2"/>
  <c r="Q23" i="2"/>
  <c r="Q24" i="2"/>
  <c r="Q44" i="2"/>
</calcChain>
</file>

<file path=xl/sharedStrings.xml><?xml version="1.0" encoding="utf-8"?>
<sst xmlns="http://schemas.openxmlformats.org/spreadsheetml/2006/main" count="1758" uniqueCount="386">
  <si>
    <t>Ordem Cronológica de Pagamentos de Fornecimento de Bens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</si>
  <si>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</si>
  <si>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</si>
  <si>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</si>
  <si>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</si>
  <si>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</si>
  <si>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</si>
  <si>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</si>
  <si>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</si>
  <si>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</si>
  <si>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</si>
  <si>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FRIOMINAS MAQUINAS REPRESENTACOES LTDA</t>
  </si>
  <si>
    <t>17.249.095/0001-84</t>
  </si>
  <si>
    <t>SEM JUSTIFICATIVA</t>
  </si>
  <si>
    <t>DEPOSITO DE AGUA E TRANSPORTES RD LTDA</t>
  </si>
  <si>
    <t>01.176.554/0001-07</t>
  </si>
  <si>
    <t>FORNECIMENTO AGUA MINERAL</t>
  </si>
  <si>
    <t>GASMAX DISTRIBUICAO COMERCIO E SERVICOS LTDA</t>
  </si>
  <si>
    <t>71.398.697/0001-49</t>
  </si>
  <si>
    <t>AQUISICAO BOTIJAO DE GAS</t>
  </si>
  <si>
    <t>UNICA AMBIENTES LTDA</t>
  </si>
  <si>
    <t>36.235.932/0001-60</t>
  </si>
  <si>
    <t>AQUISICAO DE CONDICIONADORES DE AR</t>
  </si>
  <si>
    <t>BARBARA CRISTINA MARTINS DANTAS</t>
  </si>
  <si>
    <t>32.032.538/0001-74</t>
  </si>
  <si>
    <t>AVP AUDIO &amp; VIDEO PROJETOS E COMERCIO LTDA - ME</t>
  </si>
  <si>
    <t>13.240.986/0001-19</t>
  </si>
  <si>
    <t>JUSTINO DAVINO PERES - EPP</t>
  </si>
  <si>
    <t>05.588.878/0001-03</t>
  </si>
  <si>
    <t>AQUISICAO DE PLACA DE IDENTIFICACAO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</si>
  <si>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</si>
  <si>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</si>
  <si>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</si>
  <si>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</si>
  <si>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Nº SEI</t>
  </si>
  <si>
    <t>Empresa / Nome</t>
  </si>
  <si>
    <t>Objeto</t>
  </si>
  <si>
    <t>Nota Fiscal / RPA</t>
  </si>
  <si>
    <t>Data Exigibilidade</t>
  </si>
  <si>
    <t>Prog. Pgto.</t>
  </si>
  <si>
    <t>CT / SIAD</t>
  </si>
  <si>
    <t>NF</t>
  </si>
  <si>
    <t>Contrato ou PC</t>
  </si>
  <si>
    <t>Nota</t>
  </si>
  <si>
    <t>mpmg_nota_fiscal_</t>
  </si>
  <si>
    <t>-</t>
  </si>
  <si>
    <t>2023_unid_1091_contrato_</t>
  </si>
  <si>
    <t>https://transparencia.mpmg.mp.br/download/</t>
  </si>
  <si>
    <t>.pdf</t>
  </si>
  <si>
    <t>AQUISIÇÃO DE PAINEL DIVISÓRIO</t>
  </si>
  <si>
    <t>FORNECIMENTO, MONTAGEM E INSTALAÇÃO DE EQUIPAMENTOS AUDIOVISUAIS PARA O MPMG</t>
  </si>
  <si>
    <t>DEZEMBRO</t>
  </si>
  <si>
    <t/>
  </si>
  <si>
    <t>19.16.2110.0158352/2023-19</t>
  </si>
  <si>
    <t>19.16.2481.0157414/2023-89</t>
  </si>
  <si>
    <t>19.16.2481.0157441/2023-39</t>
  </si>
  <si>
    <t>19.16.2481.0157458/2023-65</t>
  </si>
  <si>
    <t>19.16.2481.0157303/2023-79</t>
  </si>
  <si>
    <t>19.16.3913.0158630/2023-97</t>
  </si>
  <si>
    <t>19.16.3913.0158623/2023-92</t>
  </si>
  <si>
    <t>19.16.3913.0158634/2023-86</t>
  </si>
  <si>
    <t>19.16.3913.0158576/2023-03</t>
  </si>
  <si>
    <t>19.16.2110.0159340/2023-18</t>
  </si>
  <si>
    <t>19.16.2110.0159337/2023-02</t>
  </si>
  <si>
    <t>19.16.2110.0159334/2023-83</t>
  </si>
  <si>
    <t>19.16.2110.0159330/2023-94</t>
  </si>
  <si>
    <t>19.16.2110.0159168/2023-06</t>
  </si>
  <si>
    <t>19.16.3913.0158685/2023-67</t>
  </si>
  <si>
    <t>19.16.2481.0159382/2023-12</t>
  </si>
  <si>
    <t>19.16.2481.0159369/2023-72</t>
  </si>
  <si>
    <t>19.16.2481.0159364/2023-13</t>
  </si>
  <si>
    <t>19.16.2481.0158990/2023-23</t>
  </si>
  <si>
    <t>19.16.2481.0159460/2023-40</t>
  </si>
  <si>
    <t>19.16.1429.0159794/2023-12</t>
  </si>
  <si>
    <t>19.16.3913.0160012/2023-31</t>
  </si>
  <si>
    <t>19.16.1216.0156121/2023-43</t>
  </si>
  <si>
    <t>19.16.3913.0159115/2023-97</t>
  </si>
  <si>
    <t>19.16.2110.0158736/2023-30</t>
  </si>
  <si>
    <t>19.16.2110.0158885/2023-81</t>
  </si>
  <si>
    <t>19.16.2481.0159230/2023-42</t>
  </si>
  <si>
    <t>19.16.3913.0161972/2023-73</t>
  </si>
  <si>
    <t>19.16.3913.0161984/2023-40</t>
  </si>
  <si>
    <t>19.16.2110.0161340/2023-47</t>
  </si>
  <si>
    <t>19.16.3913.0160632/2023-72</t>
  </si>
  <si>
    <t>19.16.3913.0160629/2023-56</t>
  </si>
  <si>
    <t>19.16.3914.0162550/2023-69</t>
  </si>
  <si>
    <t>19.16.3913.0160636/2023-61</t>
  </si>
  <si>
    <t>19.16.3913.0160634/2023-18</t>
  </si>
  <si>
    <t>19.16.3913.0159175/2023-29</t>
  </si>
  <si>
    <t>19.16.2481.0162990/2023-81</t>
  </si>
  <si>
    <t>19.16.3913.0162153/2023-36</t>
  </si>
  <si>
    <t>19.16.3913.0160638/2023-07</t>
  </si>
  <si>
    <t>19.16.3913.0125847/2023-16</t>
  </si>
  <si>
    <t>19.16.2481.0160673/2023-75</t>
  </si>
  <si>
    <t>19.16.2481.0155194/2023-83</t>
  </si>
  <si>
    <t>19.16.2481.0155183/2023-89</t>
  </si>
  <si>
    <t>19.16.3913.0162303/2023-60</t>
  </si>
  <si>
    <t>19.16.3913.0162107/2023-17</t>
  </si>
  <si>
    <t>19.16.2481.0157008/2023-90</t>
  </si>
  <si>
    <t>19.16.2481.0162968/2023-93</t>
  </si>
  <si>
    <t>19.16.3913.0161484/2023-57</t>
  </si>
  <si>
    <t>19.16.3913.0161776/2023-30</t>
  </si>
  <si>
    <t>19.16.3913.0161868/2023-68</t>
  </si>
  <si>
    <t>19.16.2481.0164125/2023-88</t>
  </si>
  <si>
    <t>19.16.2481.0163945/2023-98</t>
  </si>
  <si>
    <t>19.16.2481.0161538/2023-97</t>
  </si>
  <si>
    <t>19.16.3913.0162041/2023-53</t>
  </si>
  <si>
    <t>SUPREMA HIDROELETRICA LTDA - EPP</t>
  </si>
  <si>
    <t>PAPELARIA OURO LTDA</t>
  </si>
  <si>
    <t>PAPYRUS MATERIAIS PARA ESCRITORIO LTDA -ME</t>
  </si>
  <si>
    <t>VJR DISTRIBUIDORA E IMPORTADORA DE ALIMENTOS LTDA</t>
  </si>
  <si>
    <t>TECNO 2000 INDUSTRIA E COMERCIO LTDA</t>
  </si>
  <si>
    <t>COMPWIRE INFORMATICA LTDA</t>
  </si>
  <si>
    <t>GLOBO COMERCIO DE INFORMATICA EIRELI</t>
  </si>
  <si>
    <t>MAKER COMUNICACAO VISUAL LTDA</t>
  </si>
  <si>
    <t>ADMAQ LTDA - EPP</t>
  </si>
  <si>
    <t>PAPIER INDUSTRIA E COMERCIO DE PAPEIS LTDA - ME</t>
  </si>
  <si>
    <t>COMERCIO ATACADISTA DE PRODUTOS ALIMENTICIOS SORETTO DO BRASIL LTDA</t>
  </si>
  <si>
    <t>UNIVERSO ELETRICO LTDA</t>
  </si>
  <si>
    <t>ALEXANDRE CUNHA DE SOUZA - EPP</t>
  </si>
  <si>
    <t>42.981.902/001-04</t>
  </si>
  <si>
    <t>07.266.248/0001-48</t>
  </si>
  <si>
    <t>20.764.981/0001-50</t>
  </si>
  <si>
    <t>37.636.249/0001-06</t>
  </si>
  <si>
    <t>21.306.287/0001-52</t>
  </si>
  <si>
    <t>01.181.242/0008-68</t>
  </si>
  <si>
    <t>31.588.978/0001-40</t>
  </si>
  <si>
    <t>05.650.294/0001-10</t>
  </si>
  <si>
    <t>71.359.939/0001-95</t>
  </si>
  <si>
    <t>24.084.179/0001-70</t>
  </si>
  <si>
    <t>41955367/0001-46</t>
  </si>
  <si>
    <t>02.697.297/0001-11</t>
  </si>
  <si>
    <t>11.050.849/0001-96</t>
  </si>
  <si>
    <t>AQUISICAO DE FECHADURA ELETRICA</t>
  </si>
  <si>
    <t>AQUISICAO DE MATERIAIS DE REDE LOGICA</t>
  </si>
  <si>
    <t>AQUISICAO DE FITA PARA IMPRESSORA</t>
  </si>
  <si>
    <t>AQUISICAO DE MATERIAIS DE ESCRITORIO DIVERSOS</t>
  </si>
  <si>
    <t>AQUISICAO DE MATERIAIS DE ESCRITORIO</t>
  </si>
  <si>
    <t>AQUISICAO DE AÇÚCAR REFINADO</t>
  </si>
  <si>
    <t>AQUISICAO DE MOBILIARIOS DIVERSOS</t>
  </si>
  <si>
    <t>EQUIPAMENTOS DE CONECTIVIDADE DE REDES</t>
  </si>
  <si>
    <t>AQUISIÇÃO DE ELETRODOMESTICOS</t>
  </si>
  <si>
    <t>AQUISICAO DE PLACAS DE ACM - ALUMINIO COMPOSTO</t>
  </si>
  <si>
    <t>AQUISICAO DE PLACAS</t>
  </si>
  <si>
    <t>AQUISICAO DE FRAGMENTADORA</t>
  </si>
  <si>
    <t>EQUIPAMENTOS DE COMUNICAÇÃO, COMPONENTES E ACESSÓRIOS E EQUIPAMENTOS E MATERIAIS PARA CONSERVAÇÃO E LIMPEZA</t>
  </si>
  <si>
    <t>AQUISICAO MATERIAIS HIGIENE PESSOAL</t>
  </si>
  <si>
    <t>AQUISICAO DE CAFE EM PO</t>
  </si>
  <si>
    <t>AQUISICAO PARA MATERIAIS DE ACONDICIONAMENTO E EMBALAGENS</t>
  </si>
  <si>
    <t>AQUISICAO DE CAFETEIRAS ELETRICAS</t>
  </si>
  <si>
    <t xml:space="preserve">AQUISICAO DE CANALETAS E ACESSÓRIOS DE PVC </t>
  </si>
  <si>
    <t>AQUISICAO DE PERSIANAS</t>
  </si>
  <si>
    <t>AQUISIÇÃO DE FERRAMENTAS ELÉTRICAS, MANUAIS, RESPECTIVOS ACESSÓRIOS E EQUIPAMENTOS ELETRÔNICOS</t>
  </si>
  <si>
    <t>029-23</t>
  </si>
  <si>
    <t>PC100-23</t>
  </si>
  <si>
    <t>PC272-22</t>
  </si>
  <si>
    <t>PC269-22</t>
  </si>
  <si>
    <t>PC208-23</t>
  </si>
  <si>
    <t>PC216-23</t>
  </si>
  <si>
    <t>PC385-22</t>
  </si>
  <si>
    <t>055-21</t>
  </si>
  <si>
    <t>181-21</t>
  </si>
  <si>
    <t>PC138-23</t>
  </si>
  <si>
    <t>072-23</t>
  </si>
  <si>
    <t>097-21</t>
  </si>
  <si>
    <t>049-22</t>
  </si>
  <si>
    <t>PC182-23</t>
  </si>
  <si>
    <t>212-18</t>
  </si>
  <si>
    <t>PC267-22</t>
  </si>
  <si>
    <t>PC264-22</t>
  </si>
  <si>
    <t>PC146-23</t>
  </si>
  <si>
    <t>PC184-22</t>
  </si>
  <si>
    <t>PC195-23</t>
  </si>
  <si>
    <t>PC134-23</t>
  </si>
  <si>
    <t>PC177-23</t>
  </si>
  <si>
    <t>132-22</t>
  </si>
  <si>
    <t>054-23</t>
  </si>
  <si>
    <t>PC202-23</t>
  </si>
  <si>
    <t>PC26-23</t>
  </si>
  <si>
    <t>287-23</t>
  </si>
  <si>
    <t>PC44-23</t>
  </si>
  <si>
    <t>PC280-23</t>
  </si>
  <si>
    <t>PC013-23</t>
  </si>
  <si>
    <t>PC02-23ePC210-22</t>
  </si>
  <si>
    <t>mpmg_nota_fiscal_962-2023_unid_1091_contrato_029-23</t>
  </si>
  <si>
    <t>mpmg_nota_fiscal_2058-2023_unid_1091_contrato_PC202-23</t>
  </si>
  <si>
    <t>mpmg_nota_fiscal_2100-2023_unid_1091_contrato_PC100-23</t>
  </si>
  <si>
    <t>mpmg_nota_fiscal_2102-2023_unid_1091_contrato_PC100-23</t>
  </si>
  <si>
    <t>mpmg_nota_fiscal_2071-2023_unid_1091_contrato_PC202-23</t>
  </si>
  <si>
    <t>mpmg_nota_fiscal_2072-2023_unid_1091_contrato_PC202-23</t>
  </si>
  <si>
    <t>mpmg_nota_fiscal_11234-2023_unid_1091_contrato_PC272-22</t>
  </si>
  <si>
    <t>mpmg_nota_fiscal_11232-2023_unid_1091_contrato_PC269-22</t>
  </si>
  <si>
    <t>mpmg_nota_fiscal_11235-2023_unid_1091_contrato_PC208-23</t>
  </si>
  <si>
    <t>mpmg_nota_fiscal_1764-2023_unid_1091_contrato_PC216-23</t>
  </si>
  <si>
    <t>mpmg_nota_fiscal_965-2023_unid_1091_contrato_029-23</t>
  </si>
  <si>
    <t>mpmg_nota_fiscal_966-2023_unid_1091_contrato_029-23</t>
  </si>
  <si>
    <t>mpmg_nota_fiscal_967-2023_unid_1091_contrato_029-23</t>
  </si>
  <si>
    <t>mpmg_nota_fiscal_968-2023_unid_1091_contrato_029-23</t>
  </si>
  <si>
    <t>mpmg_nota_fiscal_963-2023_unid_1091_contrato_029-23</t>
  </si>
  <si>
    <t>mpmg_nota_fiscal_73834-2023_unid_1091_contrato_PC26-23</t>
  </si>
  <si>
    <t>mpmg_nota_fiscal_73835-2023_unid_1091_contrato_PC26-23</t>
  </si>
  <si>
    <t>mpmg_nota_fiscal_74-2023_unid_1091_contrato_PC385-22</t>
  </si>
  <si>
    <t>mpmg_nota_fiscal_73-2023_unid_1091_contrato_PC385-22</t>
  </si>
  <si>
    <t>mpmg_nota_fiscal_72-2023_unid_1091_contrato_PC385-22</t>
  </si>
  <si>
    <t>mpmg_nota_fiscal_70-2023_unid_1091_contrato_PC385-22</t>
  </si>
  <si>
    <t>mpmg_nota_fiscal_75-2023_unid_1091_contrato_PC385-22</t>
  </si>
  <si>
    <t>mpmg_nota_fiscal_15925-2023_unid_1091_contrato_055-21</t>
  </si>
  <si>
    <t>mpmg_nota_fiscal_29626-2023_unid_1091_contrato_181-21</t>
  </si>
  <si>
    <t>mpmg_nota_fiscal_29627-2023_unid_1091_contrato_181-21</t>
  </si>
  <si>
    <t>mpmg_nota_fiscal_2048-2023_unid_1091_contrato_PC138-23</t>
  </si>
  <si>
    <t>mpmg_nota_fiscal_1970-2023_unid_1091_contrato_072-23</t>
  </si>
  <si>
    <t>mpmg_nota_fiscal_900-2023_unid_1091_contrato_097-21</t>
  </si>
  <si>
    <t>mpmg_nota_fiscal_71-2023_unid_1091_contrato_PC385-22</t>
  </si>
  <si>
    <t>mpmg_nota_fiscal_26481-2023_unid_1091_contrato_049-22</t>
  </si>
  <si>
    <t>mpmg_nota_fiscal_26482-2023_unid_1091_contrato_049-22</t>
  </si>
  <si>
    <t>mpmg_nota_fiscal_26483-2023_unid_1091_contrato_049-22</t>
  </si>
  <si>
    <t>mpmg_nota_fiscal_26484-2023_unid_1091_contrato_049-22</t>
  </si>
  <si>
    <t>mpmg_nota_fiscal_26485-2023_unid_1091_contrato_049-22</t>
  </si>
  <si>
    <t>mpmg_nota_fiscal_26486-2023_unid_1091_contrato_049-22</t>
  </si>
  <si>
    <t>mpmg_nota_fiscal_26487-2023_unid_1091_contrato_049-22</t>
  </si>
  <si>
    <t>mpmg_nota_fiscal_26488-2023_unid_1091_contrato_049-22</t>
  </si>
  <si>
    <t>mpmg_nota_fiscal_45511-2023_unid_1091_contrato_PC182-23</t>
  </si>
  <si>
    <t>mpmg_nota_fiscal_1977-2023_unid_1091_contrato_072-23</t>
  </si>
  <si>
    <t>mpmg_nota_fiscal_411-2023_unid_1091_contrato_PC02-23ePC210-22</t>
  </si>
  <si>
    <t>mpmg_nota_fiscal_410-2023_unid_1091_contrato_287-23</t>
  </si>
  <si>
    <t>mpmg_nota_fiscal_6167-2023_unid_1091_contrato_212-18</t>
  </si>
  <si>
    <t>mpmg_nota_fiscal_1768-2023_unid_1091_contrato_PC267-22</t>
  </si>
  <si>
    <t>mpmg_nota_fiscal_1766-2023_unid_1091_contrato_PC264-22</t>
  </si>
  <si>
    <t>mpmg_nota_fiscal_2702-2023_unid_1091_contrato_PC146-23</t>
  </si>
  <si>
    <t>mpmg_nota_fiscal_1979-2023_unid_1091_contrato_PC184-22</t>
  </si>
  <si>
    <t>mpmg_nota_fiscal_931-2023_unid_1091_contrato_PC195-23</t>
  </si>
  <si>
    <t>mpmg_nota_fiscal_1765-2023_unid_1091_contrato_PC134-23</t>
  </si>
  <si>
    <t>mpmg_nota_fiscal_2167-2023_unid_1091_contrato_PC177-23</t>
  </si>
  <si>
    <t>mpmg_nota_fiscal_2176-2023_unid_1091_contrato_PC177-23</t>
  </si>
  <si>
    <t>mpmg_nota_fiscal_602934-2023_unid_1091_contrato_PC44-23</t>
  </si>
  <si>
    <t>mpmg_nota_fiscal_221365-2023_unid_1091_contrato_132-22</t>
  </si>
  <si>
    <t>mpmg_nota_fiscal_221366-2023_unid_1091_contrato_054-23</t>
  </si>
  <si>
    <t>mpmg_nota_fiscal_26497-2023_unid_1091_contrato_049-22</t>
  </si>
  <si>
    <t>mpmg_nota_fiscal_26498-2023_unid_1091_contrato_049-22</t>
  </si>
  <si>
    <t>mpmg_nota_fiscal_212507-2023_unid_1091_contrato_054-23</t>
  </si>
  <si>
    <t>mpmg_nota_fiscal_717-2023_unid_1091_contrato_PC280-23</t>
  </si>
  <si>
    <t>mpmg_nota_fiscal_26438-2023_unid_1091_contrato_049-22</t>
  </si>
  <si>
    <t>mpmg_nota_fiscal_26439-2023_unid_1091_contrato_049-22</t>
  </si>
  <si>
    <t>mpmg_nota_fiscal_26440-2023_unid_1091_contrato_049-22</t>
  </si>
  <si>
    <t>mpmg_nota_fiscal_26441-2023_unid_1091_contrato_049-22</t>
  </si>
  <si>
    <t>mpmg_nota_fiscal_26442-2023_unid_1091_contrato_049-22</t>
  </si>
  <si>
    <t>mpmg_nota_fiscal_26443-2023_unid_1091_contrato_049-22</t>
  </si>
  <si>
    <t>mpmg_nota_fiscal_26444-2023_unid_1091_contrato_049-22</t>
  </si>
  <si>
    <t>mpmg_nota_fiscal_26445-2023_unid_1091_contrato_049-22</t>
  </si>
  <si>
    <t>mpmg_nota_fiscal_26446-2023_unid_1091_contrato_049-22</t>
  </si>
  <si>
    <t>mpmg_nota_fiscal_26447-2023_unid_1091_contrato_049-22</t>
  </si>
  <si>
    <t>mpmg_nota_fiscal_26467-2023_unid_1091_contrato_049-22</t>
  </si>
  <si>
    <t>mpmg_nota_fiscal_26468-2023_unid_1091_contrato_049-22</t>
  </si>
  <si>
    <t>mpmg_nota_fiscal_26469-2023_unid_1091_contrato_049-22</t>
  </si>
  <si>
    <t>mpmg_nota_fiscal_26470-2023_unid_1091_contrato_049-22</t>
  </si>
  <si>
    <t>mpmg_nota_fiscal_26471-2023_unid_1091_contrato_049-22</t>
  </si>
  <si>
    <t>mpmg_nota_fiscal_26472-2023_unid_1091_contrato_049-22</t>
  </si>
  <si>
    <t>mpmg_nota_fiscal_26473-2023_unid_1091_contrato_049-22</t>
  </si>
  <si>
    <t>mpmg_nota_fiscal_26474-2023_unid_1091_contrato_049-22</t>
  </si>
  <si>
    <t>mpmg_nota_fiscal_26475-2023_unid_1091_contrato_049-22</t>
  </si>
  <si>
    <t>mpmg_nota_fiscal_26476-2023_unid_1091_contrato_049-22</t>
  </si>
  <si>
    <t>mpmg_nota_fiscal_26477-2023_unid_1091_contrato_049-22</t>
  </si>
  <si>
    <t>mpmg_nota_fiscal_26478-2023_unid_1091_contrato_049-22</t>
  </si>
  <si>
    <t>mpmg_nota_fiscal_26479-2023_unid_1091_contrato_049-22</t>
  </si>
  <si>
    <t>mpmg_nota_fiscal_26480-2023_unid_1091_contrato_049-22</t>
  </si>
  <si>
    <t>mpmg_nota_fiscal_223431-2023_unid_1091_contrato_054-23</t>
  </si>
  <si>
    <t>mpmg_nota_fiscal_223430-2023_unid_1091_contrato_054-23</t>
  </si>
  <si>
    <t>mpmg_nota_fiscal_2109-2023_unid_1091_contrato_PC013-23</t>
  </si>
  <si>
    <t>mpmg_nota_fiscal_26489-2023_unid_1091_contrato_049-22</t>
  </si>
  <si>
    <t>mpmg_nota_fiscal_26490-2023_unid_1091_contrato_049-22</t>
  </si>
  <si>
    <t>mpmg_nota_fiscal_26491-2023_unid_1091_contrato_049-22</t>
  </si>
  <si>
    <t>mpmg_nota_fiscal_26492-2023_unid_1091_contrato_049-22</t>
  </si>
  <si>
    <t>mpmg_nota_fiscal_26493-2023_unid_1091_contrato_049-22</t>
  </si>
  <si>
    <t>mpmg_nota_fiscal_26494-2023_unid_1091_contrato_049-22</t>
  </si>
  <si>
    <t>mpmg_nota_fiscal_26495-2023_unid_1091_contrato_049-22</t>
  </si>
  <si>
    <t>notas_fiscais/fornecimento_de_bens/2023/12/</t>
  </si>
  <si>
    <t>https://transparencia.mpmg.mp.br/download/notas_fiscais/fornecimento_de_bens/2023/12/mpmg_nota_fiscal_962-2023_unid_1091_contrato_029-23.pdf</t>
  </si>
  <si>
    <t>https://transparencia.mpmg.mp.br/download/notas_fiscais/fornecimento_de_bens/2023/12/mpmg_nota_fiscal_2058-2023_unid_1091_contrato_PC202-23.pdf</t>
  </si>
  <si>
    <t>https://transparencia.mpmg.mp.br/download/notas_fiscais/fornecimento_de_bens/2023/12/mpmg_nota_fiscal_2100-2023_unid_1091_contrato_PC100-23.pdf</t>
  </si>
  <si>
    <t>https://transparencia.mpmg.mp.br/download/notas_fiscais/fornecimento_de_bens/2023/12/mpmg_nota_fiscal_2102-2023_unid_1091_contrato_PC100-23.pdf</t>
  </si>
  <si>
    <t>https://transparencia.mpmg.mp.br/download/notas_fiscais/fornecimento_de_bens/2023/12/mpmg_nota_fiscal_2071-2023_unid_1091_contrato_PC202-23.pdf</t>
  </si>
  <si>
    <t>https://transparencia.mpmg.mp.br/download/notas_fiscais/fornecimento_de_bens/2023/12/mpmg_nota_fiscal_2072-2023_unid_1091_contrato_PC202-23.pdf</t>
  </si>
  <si>
    <t>https://transparencia.mpmg.mp.br/download/notas_fiscais/fornecimento_de_bens/2023/12/mpmg_nota_fiscal_11234-2023_unid_1091_contrato_PC272-22.pdf</t>
  </si>
  <si>
    <t>https://transparencia.mpmg.mp.br/download/notas_fiscais/fornecimento_de_bens/2023/12/mpmg_nota_fiscal_11232-2023_unid_1091_contrato_PC269-22.pdf</t>
  </si>
  <si>
    <t>https://transparencia.mpmg.mp.br/download/notas_fiscais/fornecimento_de_bens/2023/12/mpmg_nota_fiscal_11235-2023_unid_1091_contrato_PC208-23.pdf</t>
  </si>
  <si>
    <t>https://transparencia.mpmg.mp.br/download/notas_fiscais/fornecimento_de_bens/2023/12/mpmg_nota_fiscal_1764-2023_unid_1091_contrato_PC216-23.pdf</t>
  </si>
  <si>
    <t>https://transparencia.mpmg.mp.br/download/notas_fiscais/fornecimento_de_bens/2023/12/mpmg_nota_fiscal_965-2023_unid_1091_contrato_029-23.pdf</t>
  </si>
  <si>
    <t>https://transparencia.mpmg.mp.br/download/notas_fiscais/fornecimento_de_bens/2023/12/mpmg_nota_fiscal_966-2023_unid_1091_contrato_029-23.pdf</t>
  </si>
  <si>
    <t>https://transparencia.mpmg.mp.br/download/notas_fiscais/fornecimento_de_bens/2023/12/mpmg_nota_fiscal_967-2023_unid_1091_contrato_029-23.pdf</t>
  </si>
  <si>
    <t>https://transparencia.mpmg.mp.br/download/notas_fiscais/fornecimento_de_bens/2023/12/mpmg_nota_fiscal_968-2023_unid_1091_contrato_029-23.pdf</t>
  </si>
  <si>
    <t>https://transparencia.mpmg.mp.br/download/notas_fiscais/fornecimento_de_bens/2023/12/mpmg_nota_fiscal_963-2023_unid_1091_contrato_029-23.pdf</t>
  </si>
  <si>
    <t>https://transparencia.mpmg.mp.br/download/notas_fiscais/fornecimento_de_bens/2023/12/mpmg_nota_fiscal_73834-2023_unid_1091_contrato_PC26-23.pdf</t>
  </si>
  <si>
    <t>https://transparencia.mpmg.mp.br/download/notas_fiscais/fornecimento_de_bens/2023/12/mpmg_nota_fiscal_73835-2023_unid_1091_contrato_PC26-23.pdf</t>
  </si>
  <si>
    <t>https://transparencia.mpmg.mp.br/download/notas_fiscais/fornecimento_de_bens/2023/12/mpmg_nota_fiscal_74-2023_unid_1091_contrato_PC385-22.pdf</t>
  </si>
  <si>
    <t>https://transparencia.mpmg.mp.br/download/notas_fiscais/fornecimento_de_bens/2023/12/mpmg_nota_fiscal_73-2023_unid_1091_contrato_PC385-22.pdf</t>
  </si>
  <si>
    <t>https://transparencia.mpmg.mp.br/download/notas_fiscais/fornecimento_de_bens/2023/12/mpmg_nota_fiscal_72-2023_unid_1091_contrato_PC385-22.pdf</t>
  </si>
  <si>
    <t>https://transparencia.mpmg.mp.br/download/notas_fiscais/fornecimento_de_bens/2023/12/mpmg_nota_fiscal_70-2023_unid_1091_contrato_PC385-22.pdf</t>
  </si>
  <si>
    <t>https://transparencia.mpmg.mp.br/download/notas_fiscais/fornecimento_de_bens/2023/12/mpmg_nota_fiscal_75-2023_unid_1091_contrato_PC385-22.pdf</t>
  </si>
  <si>
    <t>https://transparencia.mpmg.mp.br/download/notas_fiscais/fornecimento_de_bens/2023/12/mpmg_nota_fiscal_15925-2023_unid_1091_contrato_055-21.pdf</t>
  </si>
  <si>
    <t>https://transparencia.mpmg.mp.br/download/notas_fiscais/fornecimento_de_bens/2023/12/mpmg_nota_fiscal_29626-2023_unid_1091_contrato_181-21.pdf</t>
  </si>
  <si>
    <t>https://transparencia.mpmg.mp.br/download/notas_fiscais/fornecimento_de_bens/2023/12/mpmg_nota_fiscal_29627-2023_unid_1091_contrato_181-21.pdf</t>
  </si>
  <si>
    <t>https://transparencia.mpmg.mp.br/download/notas_fiscais/fornecimento_de_bens/2023/12/mpmg_nota_fiscal_2048-2023_unid_1091_contrato_PC138-23.pdf</t>
  </si>
  <si>
    <t>https://transparencia.mpmg.mp.br/download/notas_fiscais/fornecimento_de_bens/2023/12/mpmg_nota_fiscal_1970-2023_unid_1091_contrato_072-23.pdf</t>
  </si>
  <si>
    <t>https://transparencia.mpmg.mp.br/download/notas_fiscais/fornecimento_de_bens/2023/12/mpmg_nota_fiscal_900-2023_unid_1091_contrato_097-21.pdf</t>
  </si>
  <si>
    <t>https://transparencia.mpmg.mp.br/download/notas_fiscais/fornecimento_de_bens/2023/12/mpmg_nota_fiscal_71-2023_unid_1091_contrato_PC385-22.pdf</t>
  </si>
  <si>
    <t>https://transparencia.mpmg.mp.br/download/notas_fiscais/fornecimento_de_bens/2023/12/mpmg_nota_fiscal_26481-2023_unid_1091_contrato_049-22.pdf</t>
  </si>
  <si>
    <t>https://transparencia.mpmg.mp.br/download/notas_fiscais/fornecimento_de_bens/2023/12/mpmg_nota_fiscal_26482-2023_unid_1091_contrato_049-22.pdf</t>
  </si>
  <si>
    <t>https://transparencia.mpmg.mp.br/download/notas_fiscais/fornecimento_de_bens/2023/12/mpmg_nota_fiscal_26483-2023_unid_1091_contrato_049-22.pdf</t>
  </si>
  <si>
    <t>https://transparencia.mpmg.mp.br/download/notas_fiscais/fornecimento_de_bens/2023/12/mpmg_nota_fiscal_26484-2023_unid_1091_contrato_049-22.pdf</t>
  </si>
  <si>
    <t>https://transparencia.mpmg.mp.br/download/notas_fiscais/fornecimento_de_bens/2023/12/mpmg_nota_fiscal_26485-2023_unid_1091_contrato_049-22.pdf</t>
  </si>
  <si>
    <t>https://transparencia.mpmg.mp.br/download/notas_fiscais/fornecimento_de_bens/2023/12/mpmg_nota_fiscal_26486-2023_unid_1091_contrato_049-22.pdf</t>
  </si>
  <si>
    <t>https://transparencia.mpmg.mp.br/download/notas_fiscais/fornecimento_de_bens/2023/12/mpmg_nota_fiscal_26487-2023_unid_1091_contrato_049-22.pdf</t>
  </si>
  <si>
    <t>https://transparencia.mpmg.mp.br/download/notas_fiscais/fornecimento_de_bens/2023/12/mpmg_nota_fiscal_26488-2023_unid_1091_contrato_049-22.pdf</t>
  </si>
  <si>
    <t>https://transparencia.mpmg.mp.br/download/notas_fiscais/fornecimento_de_bens/2023/12/mpmg_nota_fiscal_45511-2023_unid_1091_contrato_PC182-23.pdf</t>
  </si>
  <si>
    <t>https://transparencia.mpmg.mp.br/download/notas_fiscais/fornecimento_de_bens/2023/12/mpmg_nota_fiscal_1977-2023_unid_1091_contrato_072-23.pdf</t>
  </si>
  <si>
    <t>https://transparencia.mpmg.mp.br/download/notas_fiscais/fornecimento_de_bens/2023/12/mpmg_nota_fiscal_411-2023_unid_1091_contrato_PC02-23ePC210-22.pdf</t>
  </si>
  <si>
    <t>https://transparencia.mpmg.mp.br/download/notas_fiscais/fornecimento_de_bens/2023/12/mpmg_nota_fiscal_410-2023_unid_1091_contrato_287-23.pdf</t>
  </si>
  <si>
    <t>https://transparencia.mpmg.mp.br/download/notas_fiscais/fornecimento_de_bens/2023/12/mpmg_nota_fiscal_6167-2023_unid_1091_contrato_212-18.pdf</t>
  </si>
  <si>
    <t>https://transparencia.mpmg.mp.br/download/notas_fiscais/fornecimento_de_bens/2023/12/mpmg_nota_fiscal_1768-2023_unid_1091_contrato_PC267-22.pdf</t>
  </si>
  <si>
    <t>https://transparencia.mpmg.mp.br/download/notas_fiscais/fornecimento_de_bens/2023/12/mpmg_nota_fiscal_1766-2023_unid_1091_contrato_PC264-22.pdf</t>
  </si>
  <si>
    <t>https://transparencia.mpmg.mp.br/download/notas_fiscais/fornecimento_de_bens/2023/12/mpmg_nota_fiscal_2702-2023_unid_1091_contrato_PC146-23.pdf</t>
  </si>
  <si>
    <t>https://transparencia.mpmg.mp.br/download/notas_fiscais/fornecimento_de_bens/2023/12/mpmg_nota_fiscal_1979-2023_unid_1091_contrato_PC184-22.pdf</t>
  </si>
  <si>
    <t>https://transparencia.mpmg.mp.br/download/notas_fiscais/fornecimento_de_bens/2023/12/mpmg_nota_fiscal_931-2023_unid_1091_contrato_PC195-23.pdf</t>
  </si>
  <si>
    <t>https://transparencia.mpmg.mp.br/download/notas_fiscais/fornecimento_de_bens/2023/12/mpmg_nota_fiscal_1765-2023_unid_1091_contrato_PC134-23.pdf</t>
  </si>
  <si>
    <t>https://transparencia.mpmg.mp.br/download/notas_fiscais/fornecimento_de_bens/2023/12/mpmg_nota_fiscal_2167-2023_unid_1091_contrato_PC177-23.pdf</t>
  </si>
  <si>
    <t>https://transparencia.mpmg.mp.br/download/notas_fiscais/fornecimento_de_bens/2023/12/mpmg_nota_fiscal_2176-2023_unid_1091_contrato_PC177-23.pdf</t>
  </si>
  <si>
    <t>https://transparencia.mpmg.mp.br/download/notas_fiscais/fornecimento_de_bens/2023/12/mpmg_nota_fiscal_602934-2023_unid_1091_contrato_PC44-23.pdf</t>
  </si>
  <si>
    <t>https://transparencia.mpmg.mp.br/download/notas_fiscais/fornecimento_de_bens/2023/12/mpmg_nota_fiscal_221365-2023_unid_1091_contrato_132-22.pdf</t>
  </si>
  <si>
    <t>https://transparencia.mpmg.mp.br/download/notas_fiscais/fornecimento_de_bens/2023/12/mpmg_nota_fiscal_221366-2023_unid_1091_contrato_054-23.pdf</t>
  </si>
  <si>
    <t>https://transparencia.mpmg.mp.br/download/notas_fiscais/fornecimento_de_bens/2023/12/mpmg_nota_fiscal_11589-2023_unid_1091_contrato_181-21.pdf</t>
  </si>
  <si>
    <t>https://transparencia.mpmg.mp.br/download/notas_fiscais/fornecimento_de_bens/2023/12/mpmg_nota_fiscal_26497-2023_unid_1091_contrato_049-22.pdf</t>
  </si>
  <si>
    <t>https://transparencia.mpmg.mp.br/download/notas_fiscais/fornecimento_de_bens/2023/12/mpmg_nota_fiscal_26498-2023_unid_1091_contrato_049-22.pdf</t>
  </si>
  <si>
    <t>https://transparencia.mpmg.mp.br/download/notas_fiscais/fornecimento_de_bens/2023/12/mpmg_nota_fiscal_212507-2023_unid_1091_contrato_054-23.pdf</t>
  </si>
  <si>
    <t>https://transparencia.mpmg.mp.br/download/notas_fiscais/fornecimento_de_bens/2023/12/mpmg_nota_fiscal_717-2023_unid_1091_contrato_PC280-23.pdf</t>
  </si>
  <si>
    <t>https://transparencia.mpmg.mp.br/download/notas_fiscais/fornecimento_de_bens/2023/12/mpmg_nota_fiscal_26438-2023_unid_1091_contrato_049-22.pdf</t>
  </si>
  <si>
    <t>https://transparencia.mpmg.mp.br/download/notas_fiscais/fornecimento_de_bens/2023/12/mpmg_nota_fiscal_26439-2023_unid_1091_contrato_049-22.pdf</t>
  </si>
  <si>
    <t>https://transparencia.mpmg.mp.br/download/notas_fiscais/fornecimento_de_bens/2023/12/mpmg_nota_fiscal_26440-2023_unid_1091_contrato_049-22.pdf</t>
  </si>
  <si>
    <t>https://transparencia.mpmg.mp.br/download/notas_fiscais/fornecimento_de_bens/2023/12/mpmg_nota_fiscal_26441-2023_unid_1091_contrato_049-22.pdf</t>
  </si>
  <si>
    <t>https://transparencia.mpmg.mp.br/download/notas_fiscais/fornecimento_de_bens/2023/12/mpmg_nota_fiscal_26442-2023_unid_1091_contrato_049-22.pdf</t>
  </si>
  <si>
    <t>https://transparencia.mpmg.mp.br/download/notas_fiscais/fornecimento_de_bens/2023/12/mpmg_nota_fiscal_26443-2023_unid_1091_contrato_049-22.pdf</t>
  </si>
  <si>
    <t>https://transparencia.mpmg.mp.br/download/notas_fiscais/fornecimento_de_bens/2023/12/mpmg_nota_fiscal_26444-2023_unid_1091_contrato_049-22.pdf</t>
  </si>
  <si>
    <t>https://transparencia.mpmg.mp.br/download/notas_fiscais/fornecimento_de_bens/2023/12/mpmg_nota_fiscal_26445-2023_unid_1091_contrato_049-22.pdf</t>
  </si>
  <si>
    <t>https://transparencia.mpmg.mp.br/download/notas_fiscais/fornecimento_de_bens/2023/12/mpmg_nota_fiscal_26446-2023_unid_1091_contrato_049-22.pdf</t>
  </si>
  <si>
    <t>https://transparencia.mpmg.mp.br/download/notas_fiscais/fornecimento_de_bens/2023/12/mpmg_nota_fiscal_26447-2023_unid_1091_contrato_049-22.pdf</t>
  </si>
  <si>
    <t>https://transparencia.mpmg.mp.br/download/notas_fiscais/fornecimento_de_bens/2023/12/mpmg_nota_fiscal_26467-2023_unid_1091_contrato_049-22.pdf</t>
  </si>
  <si>
    <t>https://transparencia.mpmg.mp.br/download/notas_fiscais/fornecimento_de_bens/2023/12/mpmg_nota_fiscal_26468-2023_unid_1091_contrato_049-22.pdf</t>
  </si>
  <si>
    <t>https://transparencia.mpmg.mp.br/download/notas_fiscais/fornecimento_de_bens/2023/12/mpmg_nota_fiscal_26469-2023_unid_1091_contrato_049-22.pdf</t>
  </si>
  <si>
    <t>https://transparencia.mpmg.mp.br/download/notas_fiscais/fornecimento_de_bens/2023/12/mpmg_nota_fiscal_26470-2023_unid_1091_contrato_049-22.pdf</t>
  </si>
  <si>
    <t>https://transparencia.mpmg.mp.br/download/notas_fiscais/fornecimento_de_bens/2023/12/mpmg_nota_fiscal_26471-2023_unid_1091_contrato_049-22.pdf</t>
  </si>
  <si>
    <t>https://transparencia.mpmg.mp.br/download/notas_fiscais/fornecimento_de_bens/2023/12/mpmg_nota_fiscal_26472-2023_unid_1091_contrato_049-22.pdf</t>
  </si>
  <si>
    <t>https://transparencia.mpmg.mp.br/download/notas_fiscais/fornecimento_de_bens/2023/12/mpmg_nota_fiscal_26473-2023_unid_1091_contrato_049-22.pdf</t>
  </si>
  <si>
    <t>https://transparencia.mpmg.mp.br/download/notas_fiscais/fornecimento_de_bens/2023/12/mpmg_nota_fiscal_26474-2023_unid_1091_contrato_049-22.pdf</t>
  </si>
  <si>
    <t>https://transparencia.mpmg.mp.br/download/notas_fiscais/fornecimento_de_bens/2023/12/mpmg_nota_fiscal_26475-2023_unid_1091_contrato_049-22.pdf</t>
  </si>
  <si>
    <t>https://transparencia.mpmg.mp.br/download/notas_fiscais/fornecimento_de_bens/2023/12/mpmg_nota_fiscal_26476-2023_unid_1091_contrato_049-22.pdf</t>
  </si>
  <si>
    <t>https://transparencia.mpmg.mp.br/download/notas_fiscais/fornecimento_de_bens/2023/12/mpmg_nota_fiscal_26477-2023_unid_1091_contrato_049-22.pdf</t>
  </si>
  <si>
    <t>https://transparencia.mpmg.mp.br/download/notas_fiscais/fornecimento_de_bens/2023/12/mpmg_nota_fiscal_26478-2023_unid_1091_contrato_049-22.pdf</t>
  </si>
  <si>
    <t>https://transparencia.mpmg.mp.br/download/notas_fiscais/fornecimento_de_bens/2023/12/mpmg_nota_fiscal_26479-2023_unid_1091_contrato_049-22.pdf</t>
  </si>
  <si>
    <t>https://transparencia.mpmg.mp.br/download/notas_fiscais/fornecimento_de_bens/2023/12/mpmg_nota_fiscal_26480-2023_unid_1091_contrato_049-22.pdf</t>
  </si>
  <si>
    <t>https://transparencia.mpmg.mp.br/download/notas_fiscais/fornecimento_de_bens/2023/12/mpmg_nota_fiscal_223431-2023_unid_1091_contrato_054-23.pdf</t>
  </si>
  <si>
    <t>https://transparencia.mpmg.mp.br/download/notas_fiscais/fornecimento_de_bens/2023/12/mpmg_nota_fiscal_223430-2023_unid_1091_contrato_054-23.pdf</t>
  </si>
  <si>
    <t>https://transparencia.mpmg.mp.br/download/notas_fiscais/fornecimento_de_bens/2023/12/mpmg_nota_fiscal_2109-2023_unid_1091_contrato_PC013-23.pdf</t>
  </si>
  <si>
    <t>https://transparencia.mpmg.mp.br/download/notas_fiscais/fornecimento_de_bens/2023/12/mpmg_nota_fiscal_26489-2023_unid_1091_contrato_049-22.pdf</t>
  </si>
  <si>
    <t>https://transparencia.mpmg.mp.br/download/notas_fiscais/fornecimento_de_bens/2023/12/mpmg_nota_fiscal_26490-2023_unid_1091_contrato_049-22.pdf</t>
  </si>
  <si>
    <t>https://transparencia.mpmg.mp.br/download/notas_fiscais/fornecimento_de_bens/2023/12/mpmg_nota_fiscal_26491-2023_unid_1091_contrato_049-22.pdf</t>
  </si>
  <si>
    <t>https://transparencia.mpmg.mp.br/download/notas_fiscais/fornecimento_de_bens/2023/12/mpmg_nota_fiscal_26492-2023_unid_1091_contrato_049-22.pdf</t>
  </si>
  <si>
    <t>https://transparencia.mpmg.mp.br/download/notas_fiscais/fornecimento_de_bens/2023/12/mpmg_nota_fiscal_26493-2023_unid_1091_contrato_049-22.pdf</t>
  </si>
  <si>
    <t>https://transparencia.mpmg.mp.br/download/notas_fiscais/fornecimento_de_bens/2023/12/mpmg_nota_fiscal_26494-2023_unid_1091_contrato_049-22.pdf</t>
  </si>
  <si>
    <t>https://transparencia.mpmg.mp.br/download/notas_fiscais/fornecimento_de_bens/2023/12/mpmg_nota_fiscal_26495-2023_unid_1091_contrato_049-22.pdf</t>
  </si>
  <si>
    <t>19.16.1216.0041995-2023-46</t>
  </si>
  <si>
    <t>mpmg_nota_fiscal_18-2023_unid_1091_contrato_19.16.1216.0041995-2023-46</t>
  </si>
  <si>
    <t>mpmg_nota_fiscal_2-2023_unid_1091_contrato_19.16.1216.0041995-2023-46</t>
  </si>
  <si>
    <t>mpmg_nota_fiscal_5-2023_unid_1091_contrato_19.16.1216.0041995-2023-46</t>
  </si>
  <si>
    <t>https://transparencia.mpmg.mp.br/download/notas_fiscais/fornecimento_de_bens/2023/12/mpmg_nota_fiscal_18-2023_unid_1091_contrato_19.16.1216.0041995-2023-46.pdf</t>
  </si>
  <si>
    <t>https://transparencia.mpmg.mp.br/download/notas_fiscais/fornecimento_de_bens/2023/12/mpmg_nota_fiscal_2-2023_unid_1091_contrato_19.16.1216.0041995-2023-46.pdf</t>
  </si>
  <si>
    <t>https://transparencia.mpmg.mp.br/download/notas_fiscais/fornecimento_de_bens/2023/12/mpmg_nota_fiscal_5-2023_unid_1091_contrato_19.16.1216.0041995-2023-46.pdf</t>
  </si>
  <si>
    <t>EndereçoHiperlink</t>
  </si>
  <si>
    <t>AQUISICAO DE ELETRODOMESTICOS</t>
  </si>
  <si>
    <t>AQUISICAO DE ACUCAR REFINADO</t>
  </si>
  <si>
    <t>FORNECIMENTO, MONTAGEM E INSTALACAO DE EQUIPAMENTOS AUDIOVISUAIS PARA O MPMG</t>
  </si>
  <si>
    <t>AQUISICAO DE PAINEL DIVISORIO</t>
  </si>
  <si>
    <t>EQUIPAMENTOS DE COMUNICACAO, COMPONENTES E ACESSORIOS E EQUIPAMENTOS E MATERIAIS PARA CONSERVACAO E LIMPEZA</t>
  </si>
  <si>
    <t>AQUISICAO DE FERRAMENTAS ELÉTRICAS, MANUAIS, RESPECTIVOS ACESSORIOS E EQUIPAMENTOS ELETRÔNICOS</t>
  </si>
  <si>
    <t xml:space="preserve">AQUISICAO DE CANALETAS E ACESSORIOS DE PVC </t>
  </si>
  <si>
    <t>42.981.902/0001-04</t>
  </si>
  <si>
    <t>mpmg_nota_fiscal_26496-2023_unid_1091_contrato_049-22</t>
  </si>
  <si>
    <t>mpmg_nota_fiscal_29786-2023_unid_1091_contrato_181-21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</si>
</sst>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2"/>
      <color rgb="FF3A3838"/>
      <name val="Times"/>
      <family val="1"/>
    </font>
    <font>
      <sz val="11"/>
      <color theme="1"/>
      <name val="Times 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212529"/>
      <name val="Arial"/>
      <family val="2"/>
    </font>
    <font>
      <sz val="11"/>
      <name val="Times "/>
    </font>
    <font>
      <sz val="11"/>
      <color theme="1"/>
      <name val="Calibri"/>
      <family val="2"/>
      <scheme val="minor"/>
    </font>
    <font>
      <u/>
      <sz val="11"/>
      <color theme="1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44" fontId="4" fillId="0" borderId="3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1" fillId="0" borderId="2" xfId="0" applyFont="1" applyFill="1" applyBorder="1"/>
    <xf numFmtId="0" fontId="8" fillId="0" borderId="0" xfId="0" applyFont="1" applyFill="1"/>
    <xf numFmtId="0" fontId="10" fillId="0" borderId="2" xfId="0" applyFont="1" applyFill="1" applyBorder="1"/>
    <xf numFmtId="49" fontId="4" fillId="0" borderId="3" xfId="0" applyNumberFormat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left" vertical="center"/>
    </xf>
    <xf numFmtId="14" fontId="7" fillId="3" borderId="5" xfId="0" applyNumberFormat="1" applyFont="1" applyFill="1" applyBorder="1" applyAlignment="1">
      <alignment horizontal="left" vertical="center"/>
    </xf>
    <xf numFmtId="14" fontId="7" fillId="3" borderId="6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</cellXfs>
  <cellStyles count="4">
    <cellStyle name="Hiperlink" xfId="1" builtinId="8"/>
    <cellStyle name="Hyperlink" xfId="2"/>
    <cellStyle name="Moeda" xfId="3" builtinId="4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2"/>
  <sheetViews>
    <sheetView showGridLines="0" tabSelected="1" topLeftCell="A82" workbookViewId="0">
      <selection activeCell="N99" sqref="N99"/>
    </sheetView>
  </sheetViews>
  <sheetFormatPr defaultRowHeight="15"/>
  <cols>
    <col min="1" max="1" width="9.140625" style="1"/>
    <col min="2" max="2" width="13.85546875" style="1" customWidth="1"/>
    <col min="3" max="3" width="18.28515625" style="1" customWidth="1"/>
    <col min="4" max="4" width="91" style="1" customWidth="1"/>
    <col min="5" max="5" width="18.85546875" style="1" customWidth="1"/>
    <col min="6" max="6" width="75.5703125" style="1" customWidth="1"/>
    <col min="7" max="8" width="21.28515625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25.5" customHeight="1"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2:11" ht="30.75" customHeight="1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2:11" ht="25.5" customHeight="1">
      <c r="B4" s="6" t="s">
        <v>51</v>
      </c>
      <c r="C4" s="7">
        <v>1</v>
      </c>
      <c r="D4" s="27" t="str">
        <f>Planilha2!D4</f>
        <v>SUPREMA HIDROELETRICA LTDA - EPP</v>
      </c>
      <c r="E4" s="6" t="s">
        <v>120</v>
      </c>
      <c r="F4" s="6" t="s">
        <v>133</v>
      </c>
      <c r="G4" s="28">
        <f>HYPERLINK(Planilha2!Y4,Planilha2!X4)</f>
        <v>2058</v>
      </c>
      <c r="H4" s="13">
        <f t="shared" ref="H4:H67" si="0">WORKDAY(I4,-2)</f>
        <v>45272</v>
      </c>
      <c r="I4" s="13">
        <v>45274</v>
      </c>
      <c r="J4" s="6" t="s">
        <v>13</v>
      </c>
      <c r="K4" s="14">
        <v>9350</v>
      </c>
    </row>
    <row r="5" spans="2:11" ht="25.5" customHeight="1">
      <c r="B5" s="6" t="s">
        <v>51</v>
      </c>
      <c r="C5" s="7">
        <v>2</v>
      </c>
      <c r="D5" s="27" t="str">
        <f>Planilha2!D5</f>
        <v>SUPREMA HIDROELETRICA LTDA - EPP</v>
      </c>
      <c r="E5" s="6" t="s">
        <v>120</v>
      </c>
      <c r="F5" s="6" t="s">
        <v>134</v>
      </c>
      <c r="G5" s="28">
        <f>HYPERLINK(Planilha2!Y5,Planilha2!X5)</f>
        <v>2100</v>
      </c>
      <c r="H5" s="13">
        <f t="shared" si="0"/>
        <v>45272</v>
      </c>
      <c r="I5" s="13">
        <v>45274</v>
      </c>
      <c r="J5" s="6" t="s">
        <v>13</v>
      </c>
      <c r="K5" s="14">
        <v>3576</v>
      </c>
    </row>
    <row r="6" spans="2:11" ht="25.5" customHeight="1">
      <c r="B6" s="6" t="s">
        <v>51</v>
      </c>
      <c r="C6" s="7">
        <v>3</v>
      </c>
      <c r="D6" s="27" t="str">
        <f>Planilha2!D6</f>
        <v>SUPREMA HIDROELETRICA LTDA - EPP</v>
      </c>
      <c r="E6" s="6" t="s">
        <v>120</v>
      </c>
      <c r="F6" s="6" t="s">
        <v>134</v>
      </c>
      <c r="G6" s="28">
        <f>HYPERLINK(Planilha2!Y6,Planilha2!X6)</f>
        <v>2102</v>
      </c>
      <c r="H6" s="13">
        <f t="shared" si="0"/>
        <v>45272</v>
      </c>
      <c r="I6" s="13">
        <v>45274</v>
      </c>
      <c r="J6" s="6" t="s">
        <v>13</v>
      </c>
      <c r="K6" s="14">
        <v>11400</v>
      </c>
    </row>
    <row r="7" spans="2:11" ht="25.5" customHeight="1">
      <c r="B7" s="6" t="s">
        <v>51</v>
      </c>
      <c r="C7" s="7">
        <v>4</v>
      </c>
      <c r="D7" s="27" t="str">
        <f>Planilha2!D7</f>
        <v>SUPREMA HIDROELETRICA LTDA - EPP</v>
      </c>
      <c r="E7" s="6" t="s">
        <v>120</v>
      </c>
      <c r="F7" s="6" t="s">
        <v>135</v>
      </c>
      <c r="G7" s="28">
        <f>HYPERLINK(Planilha2!Y7,Planilha2!X7)</f>
        <v>2071</v>
      </c>
      <c r="H7" s="13">
        <f t="shared" si="0"/>
        <v>45272</v>
      </c>
      <c r="I7" s="13">
        <v>45274</v>
      </c>
      <c r="J7" s="6" t="s">
        <v>13</v>
      </c>
      <c r="K7" s="14">
        <v>6310.5</v>
      </c>
    </row>
    <row r="8" spans="2:11" ht="25.5" customHeight="1">
      <c r="B8" s="6" t="s">
        <v>51</v>
      </c>
      <c r="C8" s="7">
        <v>5</v>
      </c>
      <c r="D8" s="27" t="str">
        <f>Planilha2!D8</f>
        <v>SUPREMA HIDROELETRICA LTDA - EPP</v>
      </c>
      <c r="E8" s="6" t="s">
        <v>120</v>
      </c>
      <c r="F8" s="6" t="s">
        <v>135</v>
      </c>
      <c r="G8" s="28">
        <f>HYPERLINK(Planilha2!Y8,Planilha2!X8)</f>
        <v>2072</v>
      </c>
      <c r="H8" s="13">
        <f t="shared" si="0"/>
        <v>45272</v>
      </c>
      <c r="I8" s="13">
        <v>45274</v>
      </c>
      <c r="J8" s="6" t="s">
        <v>13</v>
      </c>
      <c r="K8" s="14">
        <v>7589.5</v>
      </c>
    </row>
    <row r="9" spans="2:11" ht="30">
      <c r="B9" s="6" t="s">
        <v>51</v>
      </c>
      <c r="C9" s="7">
        <v>6</v>
      </c>
      <c r="D9" s="27" t="str">
        <f>Planilha2!D9</f>
        <v>AVP AUDIO &amp; VIDEO PROJETOS E COMERCIO LTDA - ME</v>
      </c>
      <c r="E9" s="6" t="s">
        <v>26</v>
      </c>
      <c r="F9" s="6" t="s">
        <v>378</v>
      </c>
      <c r="G9" s="28">
        <f>HYPERLINK(Planilha2!Y9,Planilha2!X9)</f>
        <v>962</v>
      </c>
      <c r="H9" s="13">
        <f t="shared" si="0"/>
        <v>45273</v>
      </c>
      <c r="I9" s="13">
        <v>45275</v>
      </c>
      <c r="J9" s="6" t="s">
        <v>13</v>
      </c>
      <c r="K9" s="14">
        <v>20580</v>
      </c>
    </row>
    <row r="10" spans="2:11" ht="25.5" customHeight="1">
      <c r="B10" s="6" t="s">
        <v>51</v>
      </c>
      <c r="C10" s="7">
        <v>7</v>
      </c>
      <c r="D10" s="27" t="str">
        <f>Planilha2!D10</f>
        <v>VJR DISTRIBUIDORA E IMPORTADORA DE ALIMENTOS LTDA</v>
      </c>
      <c r="E10" s="6" t="s">
        <v>123</v>
      </c>
      <c r="F10" s="6" t="s">
        <v>377</v>
      </c>
      <c r="G10" s="28">
        <f>HYPERLINK(Planilha2!Y10,Planilha2!X10)</f>
        <v>73834</v>
      </c>
      <c r="H10" s="13">
        <f t="shared" si="0"/>
        <v>45274</v>
      </c>
      <c r="I10" s="13">
        <v>45278</v>
      </c>
      <c r="J10" s="6" t="s">
        <v>13</v>
      </c>
      <c r="K10" s="14">
        <v>478.5</v>
      </c>
    </row>
    <row r="11" spans="2:11" ht="25.5" customHeight="1">
      <c r="B11" s="6" t="s">
        <v>51</v>
      </c>
      <c r="C11" s="7">
        <v>8</v>
      </c>
      <c r="D11" s="27" t="str">
        <f>Planilha2!D11</f>
        <v>VJR DISTRIBUIDORA E IMPORTADORA DE ALIMENTOS LTDA</v>
      </c>
      <c r="E11" s="6" t="s">
        <v>123</v>
      </c>
      <c r="F11" s="6" t="s">
        <v>377</v>
      </c>
      <c r="G11" s="28">
        <f>HYPERLINK(Planilha2!Y11,Planilha2!X11)</f>
        <v>73835</v>
      </c>
      <c r="H11" s="13">
        <f t="shared" si="0"/>
        <v>45274</v>
      </c>
      <c r="I11" s="13">
        <v>45278</v>
      </c>
      <c r="J11" s="6" t="s">
        <v>13</v>
      </c>
      <c r="K11" s="14">
        <v>935.25</v>
      </c>
    </row>
    <row r="12" spans="2:11" ht="25.5" customHeight="1">
      <c r="B12" s="6" t="s">
        <v>51</v>
      </c>
      <c r="C12" s="7">
        <v>9</v>
      </c>
      <c r="D12" s="27" t="str">
        <f>Planilha2!D12</f>
        <v>JUSTINO DAVINO PERES - EPP</v>
      </c>
      <c r="E12" s="6" t="s">
        <v>28</v>
      </c>
      <c r="F12" s="6" t="s">
        <v>142</v>
      </c>
      <c r="G12" s="28">
        <f>HYPERLINK(Planilha2!Y12,Planilha2!X12)</f>
        <v>1970</v>
      </c>
      <c r="H12" s="13">
        <f t="shared" si="0"/>
        <v>45274</v>
      </c>
      <c r="I12" s="13">
        <v>45278</v>
      </c>
      <c r="J12" s="6" t="s">
        <v>13</v>
      </c>
      <c r="K12" s="14">
        <v>4095</v>
      </c>
    </row>
    <row r="13" spans="2:11" ht="25.5" customHeight="1">
      <c r="B13" s="6" t="s">
        <v>51</v>
      </c>
      <c r="C13" s="7">
        <v>10</v>
      </c>
      <c r="D13" s="27" t="str">
        <f>Planilha2!D13</f>
        <v>MAKER COMUNICACAO VISUAL LTDA</v>
      </c>
      <c r="E13" s="6" t="s">
        <v>127</v>
      </c>
      <c r="F13" s="6" t="s">
        <v>143</v>
      </c>
      <c r="G13" s="28">
        <f>HYPERLINK(Planilha2!Y13,Planilha2!X13)</f>
        <v>900</v>
      </c>
      <c r="H13" s="13">
        <f t="shared" si="0"/>
        <v>45274</v>
      </c>
      <c r="I13" s="13">
        <v>45278</v>
      </c>
      <c r="J13" s="6" t="s">
        <v>13</v>
      </c>
      <c r="K13" s="14">
        <v>1268.1600000000001</v>
      </c>
    </row>
    <row r="14" spans="2:11" ht="25.5" customHeight="1">
      <c r="B14" s="6" t="s">
        <v>51</v>
      </c>
      <c r="C14" s="7">
        <v>11</v>
      </c>
      <c r="D14" s="27" t="str">
        <f>Planilha2!D14</f>
        <v>PAPELARIA OURO LTDA</v>
      </c>
      <c r="E14" s="6" t="s">
        <v>121</v>
      </c>
      <c r="F14" s="6" t="s">
        <v>136</v>
      </c>
      <c r="G14" s="28">
        <f>HYPERLINK(Planilha2!Y14,Planilha2!X14)</f>
        <v>11234</v>
      </c>
      <c r="H14" s="13">
        <f t="shared" si="0"/>
        <v>45275</v>
      </c>
      <c r="I14" s="13">
        <v>45279</v>
      </c>
      <c r="J14" s="6" t="s">
        <v>13</v>
      </c>
      <c r="K14" s="14">
        <v>68.25</v>
      </c>
    </row>
    <row r="15" spans="2:11" ht="25.5" customHeight="1">
      <c r="B15" s="6" t="s">
        <v>51</v>
      </c>
      <c r="C15" s="7">
        <v>12</v>
      </c>
      <c r="D15" s="27" t="str">
        <f>Planilha2!D15</f>
        <v>PAPELARIA OURO LTDA</v>
      </c>
      <c r="E15" s="6" t="s">
        <v>121</v>
      </c>
      <c r="F15" s="6" t="s">
        <v>136</v>
      </c>
      <c r="G15" s="28">
        <f>HYPERLINK(Planilha2!Y15,Planilha2!X15)</f>
        <v>11232</v>
      </c>
      <c r="H15" s="13">
        <f t="shared" si="0"/>
        <v>45275</v>
      </c>
      <c r="I15" s="13">
        <v>45279</v>
      </c>
      <c r="J15" s="6" t="s">
        <v>13</v>
      </c>
      <c r="K15" s="14">
        <v>242.4</v>
      </c>
    </row>
    <row r="16" spans="2:11" ht="25.5" customHeight="1">
      <c r="B16" s="6" t="s">
        <v>51</v>
      </c>
      <c r="C16" s="7">
        <v>13</v>
      </c>
      <c r="D16" s="27" t="str">
        <f>Planilha2!D16</f>
        <v>PAPELARIA OURO LTDA</v>
      </c>
      <c r="E16" s="6" t="s">
        <v>121</v>
      </c>
      <c r="F16" s="6" t="s">
        <v>136</v>
      </c>
      <c r="G16" s="28">
        <f>HYPERLINK(Planilha2!Y16,Planilha2!X16)</f>
        <v>11235</v>
      </c>
      <c r="H16" s="13">
        <f t="shared" si="0"/>
        <v>45275</v>
      </c>
      <c r="I16" s="13">
        <v>45279</v>
      </c>
      <c r="J16" s="6" t="s">
        <v>13</v>
      </c>
      <c r="K16" s="14">
        <v>126.6</v>
      </c>
    </row>
    <row r="17" spans="2:11" ht="25.5" customHeight="1">
      <c r="B17" s="6" t="s">
        <v>51</v>
      </c>
      <c r="C17" s="7">
        <v>14</v>
      </c>
      <c r="D17" s="27" t="str">
        <f>Planilha2!D17</f>
        <v>PAPYRUS MATERIAIS PARA ESCRITORIO LTDA -ME</v>
      </c>
      <c r="E17" s="6" t="s">
        <v>122</v>
      </c>
      <c r="F17" s="6" t="s">
        <v>137</v>
      </c>
      <c r="G17" s="28">
        <f>HYPERLINK(Planilha2!Y17,Planilha2!X17)</f>
        <v>1764</v>
      </c>
      <c r="H17" s="13">
        <f t="shared" si="0"/>
        <v>45275</v>
      </c>
      <c r="I17" s="13">
        <v>45279</v>
      </c>
      <c r="J17" s="6" t="s">
        <v>13</v>
      </c>
      <c r="K17" s="14">
        <v>5818.8</v>
      </c>
    </row>
    <row r="18" spans="2:11" ht="25.5" customHeight="1">
      <c r="B18" s="6" t="s">
        <v>51</v>
      </c>
      <c r="C18" s="7">
        <v>15</v>
      </c>
      <c r="D18" s="27" t="str">
        <f>Planilha2!D18</f>
        <v>UNICA AMBIENTES LTDA</v>
      </c>
      <c r="E18" s="6" t="s">
        <v>21</v>
      </c>
      <c r="F18" s="6" t="s">
        <v>379</v>
      </c>
      <c r="G18" s="28">
        <f>HYPERLINK(Planilha2!Y18,Planilha2!X18)</f>
        <v>74</v>
      </c>
      <c r="H18" s="13">
        <f t="shared" si="0"/>
        <v>45275</v>
      </c>
      <c r="I18" s="13">
        <v>45279</v>
      </c>
      <c r="J18" s="6" t="s">
        <v>13</v>
      </c>
      <c r="K18" s="14">
        <v>11594.45</v>
      </c>
    </row>
    <row r="19" spans="2:11" ht="25.5" customHeight="1">
      <c r="B19" s="6" t="s">
        <v>51</v>
      </c>
      <c r="C19" s="7">
        <v>16</v>
      </c>
      <c r="D19" s="27" t="str">
        <f>Planilha2!D19</f>
        <v>UNICA AMBIENTES LTDA</v>
      </c>
      <c r="E19" s="6" t="s">
        <v>21</v>
      </c>
      <c r="F19" s="6" t="s">
        <v>379</v>
      </c>
      <c r="G19" s="28">
        <f>HYPERLINK(Planilha2!Y19,Planilha2!X19)</f>
        <v>73</v>
      </c>
      <c r="H19" s="13">
        <f t="shared" si="0"/>
        <v>45275</v>
      </c>
      <c r="I19" s="13">
        <v>45279</v>
      </c>
      <c r="J19" s="6" t="s">
        <v>13</v>
      </c>
      <c r="K19" s="14">
        <v>3760.11</v>
      </c>
    </row>
    <row r="20" spans="2:11" ht="25.5" customHeight="1">
      <c r="B20" s="6" t="s">
        <v>51</v>
      </c>
      <c r="C20" s="7">
        <v>17</v>
      </c>
      <c r="D20" s="27" t="str">
        <f>Planilha2!D20</f>
        <v>UNICA AMBIENTES LTDA</v>
      </c>
      <c r="E20" s="6" t="s">
        <v>21</v>
      </c>
      <c r="F20" s="6" t="s">
        <v>379</v>
      </c>
      <c r="G20" s="28">
        <f>HYPERLINK(Planilha2!Y20,Planilha2!X20)</f>
        <v>72</v>
      </c>
      <c r="H20" s="13">
        <f t="shared" si="0"/>
        <v>45275</v>
      </c>
      <c r="I20" s="13">
        <v>45279</v>
      </c>
      <c r="J20" s="6" t="s">
        <v>13</v>
      </c>
      <c r="K20" s="14">
        <v>7886.76</v>
      </c>
    </row>
    <row r="21" spans="2:11" ht="25.5" customHeight="1">
      <c r="B21" s="6" t="s">
        <v>51</v>
      </c>
      <c r="C21" s="7">
        <v>18</v>
      </c>
      <c r="D21" s="27" t="str">
        <f>Planilha2!D21</f>
        <v>UNICA AMBIENTES LTDA</v>
      </c>
      <c r="E21" s="6" t="s">
        <v>21</v>
      </c>
      <c r="F21" s="6" t="s">
        <v>379</v>
      </c>
      <c r="G21" s="28">
        <f>HYPERLINK(Planilha2!Y21,Planilha2!X21)</f>
        <v>70</v>
      </c>
      <c r="H21" s="13">
        <f t="shared" si="0"/>
        <v>45275</v>
      </c>
      <c r="I21" s="13">
        <v>45279</v>
      </c>
      <c r="J21" s="6" t="s">
        <v>13</v>
      </c>
      <c r="K21" s="14">
        <v>2611.48</v>
      </c>
    </row>
    <row r="22" spans="2:11" ht="25.5" customHeight="1">
      <c r="B22" s="6" t="s">
        <v>51</v>
      </c>
      <c r="C22" s="7">
        <v>19</v>
      </c>
      <c r="D22" s="27" t="str">
        <f>Planilha2!D22</f>
        <v>UNICA AMBIENTES LTDA</v>
      </c>
      <c r="E22" s="6" t="s">
        <v>21</v>
      </c>
      <c r="F22" s="6" t="s">
        <v>379</v>
      </c>
      <c r="G22" s="28">
        <f>HYPERLINK(Planilha2!Y22,Planilha2!X22)</f>
        <v>75</v>
      </c>
      <c r="H22" s="13">
        <f t="shared" si="0"/>
        <v>45275</v>
      </c>
      <c r="I22" s="13">
        <v>45279</v>
      </c>
      <c r="J22" s="6" t="s">
        <v>13</v>
      </c>
      <c r="K22" s="14">
        <v>7544.94</v>
      </c>
    </row>
    <row r="23" spans="2:11" ht="25.5" customHeight="1">
      <c r="B23" s="6" t="s">
        <v>51</v>
      </c>
      <c r="C23" s="7">
        <v>20</v>
      </c>
      <c r="D23" s="27" t="str">
        <f>Planilha2!D23</f>
        <v>DEPOSITO DE AGUA E TRANSPORTES RD LTDA</v>
      </c>
      <c r="E23" s="6" t="s">
        <v>15</v>
      </c>
      <c r="F23" s="6" t="s">
        <v>16</v>
      </c>
      <c r="G23" s="28">
        <f>HYPERLINK(Planilha2!Y23,Planilha2!X23)</f>
        <v>15925</v>
      </c>
      <c r="H23" s="13">
        <f t="shared" si="0"/>
        <v>45275</v>
      </c>
      <c r="I23" s="13">
        <v>45279</v>
      </c>
      <c r="J23" s="6" t="s">
        <v>13</v>
      </c>
      <c r="K23" s="14">
        <v>237.6</v>
      </c>
    </row>
    <row r="24" spans="2:11" ht="25.5" customHeight="1">
      <c r="B24" s="6" t="s">
        <v>51</v>
      </c>
      <c r="C24" s="7">
        <v>21</v>
      </c>
      <c r="D24" s="27" t="str">
        <f>Planilha2!D24</f>
        <v>TECNO 2000 INDUSTRIA E COMERCIO LTDA</v>
      </c>
      <c r="E24" s="6" t="s">
        <v>124</v>
      </c>
      <c r="F24" s="6" t="s">
        <v>139</v>
      </c>
      <c r="G24" s="28">
        <f>HYPERLINK(Planilha2!Y24,Planilha2!X24)</f>
        <v>29626</v>
      </c>
      <c r="H24" s="13">
        <f t="shared" si="0"/>
        <v>45275</v>
      </c>
      <c r="I24" s="13">
        <v>45279</v>
      </c>
      <c r="J24" s="6" t="s">
        <v>13</v>
      </c>
      <c r="K24" s="14">
        <v>11019.6</v>
      </c>
    </row>
    <row r="25" spans="2:11" ht="25.5" customHeight="1">
      <c r="B25" s="6" t="s">
        <v>51</v>
      </c>
      <c r="C25" s="7">
        <v>22</v>
      </c>
      <c r="D25" s="27" t="str">
        <f>Planilha2!D25</f>
        <v>TECNO 2000 INDUSTRIA E COMERCIO LTDA</v>
      </c>
      <c r="E25" s="6" t="s">
        <v>124</v>
      </c>
      <c r="F25" s="6" t="s">
        <v>139</v>
      </c>
      <c r="G25" s="28">
        <f>HYPERLINK(Planilha2!Y25,Planilha2!X25)</f>
        <v>29627</v>
      </c>
      <c r="H25" s="13">
        <f t="shared" si="0"/>
        <v>45275</v>
      </c>
      <c r="I25" s="13">
        <v>45279</v>
      </c>
      <c r="J25" s="6" t="s">
        <v>13</v>
      </c>
      <c r="K25" s="14">
        <v>44078.400000000001</v>
      </c>
    </row>
    <row r="26" spans="2:11" ht="25.5" customHeight="1">
      <c r="B26" s="6" t="s">
        <v>51</v>
      </c>
      <c r="C26" s="7">
        <v>23</v>
      </c>
      <c r="D26" s="27" t="str">
        <f>Planilha2!D26</f>
        <v>GLOBO COMERCIO DE INFORMATICA EIRELI</v>
      </c>
      <c r="E26" s="6" t="s">
        <v>126</v>
      </c>
      <c r="F26" s="6" t="s">
        <v>376</v>
      </c>
      <c r="G26" s="28">
        <f>HYPERLINK(Planilha2!Y26,Planilha2!X26)</f>
        <v>2048</v>
      </c>
      <c r="H26" s="13">
        <f t="shared" si="0"/>
        <v>45275</v>
      </c>
      <c r="I26" s="13">
        <v>45279</v>
      </c>
      <c r="J26" s="6" t="s">
        <v>13</v>
      </c>
      <c r="K26" s="14">
        <v>5880</v>
      </c>
    </row>
    <row r="27" spans="2:11" ht="30">
      <c r="B27" s="6" t="s">
        <v>51</v>
      </c>
      <c r="C27" s="7">
        <v>24</v>
      </c>
      <c r="D27" s="27" t="str">
        <f>Planilha2!D27</f>
        <v>AVP AUDIO &amp; VIDEO PROJETOS E COMERCIO LTDA - ME</v>
      </c>
      <c r="E27" s="6" t="s">
        <v>26</v>
      </c>
      <c r="F27" s="6" t="s">
        <v>378</v>
      </c>
      <c r="G27" s="28">
        <f>HYPERLINK(Planilha2!Y27,Planilha2!X27)</f>
        <v>965</v>
      </c>
      <c r="H27" s="13">
        <f t="shared" si="0"/>
        <v>45278</v>
      </c>
      <c r="I27" s="13">
        <v>45280</v>
      </c>
      <c r="J27" s="6" t="s">
        <v>13</v>
      </c>
      <c r="K27" s="14">
        <v>107349.99</v>
      </c>
    </row>
    <row r="28" spans="2:11" ht="30">
      <c r="B28" s="6" t="s">
        <v>51</v>
      </c>
      <c r="C28" s="7">
        <v>25</v>
      </c>
      <c r="D28" s="27" t="str">
        <f>Planilha2!D28</f>
        <v>AVP AUDIO &amp; VIDEO PROJETOS E COMERCIO LTDA - ME</v>
      </c>
      <c r="E28" s="6" t="s">
        <v>26</v>
      </c>
      <c r="F28" s="6" t="s">
        <v>378</v>
      </c>
      <c r="G28" s="28">
        <f>HYPERLINK(Planilha2!Y28,Planilha2!X28)</f>
        <v>966</v>
      </c>
      <c r="H28" s="13">
        <f t="shared" si="0"/>
        <v>45278</v>
      </c>
      <c r="I28" s="13">
        <v>45280</v>
      </c>
      <c r="J28" s="6" t="s">
        <v>13</v>
      </c>
      <c r="K28" s="14">
        <v>33347.01</v>
      </c>
    </row>
    <row r="29" spans="2:11" ht="30">
      <c r="B29" s="6" t="s">
        <v>51</v>
      </c>
      <c r="C29" s="7">
        <v>26</v>
      </c>
      <c r="D29" s="27" t="str">
        <f>Planilha2!D29</f>
        <v>AVP AUDIO &amp; VIDEO PROJETOS E COMERCIO LTDA - ME</v>
      </c>
      <c r="E29" s="6" t="s">
        <v>26</v>
      </c>
      <c r="F29" s="6" t="s">
        <v>378</v>
      </c>
      <c r="G29" s="28">
        <f>HYPERLINK(Planilha2!Y29,Planilha2!X29)</f>
        <v>967</v>
      </c>
      <c r="H29" s="13">
        <f t="shared" si="0"/>
        <v>45278</v>
      </c>
      <c r="I29" s="13">
        <v>45280</v>
      </c>
      <c r="J29" s="6" t="s">
        <v>13</v>
      </c>
      <c r="K29" s="14">
        <v>195600</v>
      </c>
    </row>
    <row r="30" spans="2:11" ht="30">
      <c r="B30" s="6" t="s">
        <v>51</v>
      </c>
      <c r="C30" s="7">
        <v>27</v>
      </c>
      <c r="D30" s="27" t="str">
        <f>Planilha2!D30</f>
        <v>AVP AUDIO &amp; VIDEO PROJETOS E COMERCIO LTDA - ME</v>
      </c>
      <c r="E30" s="6" t="s">
        <v>26</v>
      </c>
      <c r="F30" s="6" t="s">
        <v>378</v>
      </c>
      <c r="G30" s="28">
        <f>HYPERLINK(Planilha2!Y30,Planilha2!X30)</f>
        <v>968</v>
      </c>
      <c r="H30" s="13">
        <f t="shared" si="0"/>
        <v>45278</v>
      </c>
      <c r="I30" s="13">
        <v>45280</v>
      </c>
      <c r="J30" s="6" t="s">
        <v>13</v>
      </c>
      <c r="K30" s="14">
        <v>40000</v>
      </c>
    </row>
    <row r="31" spans="2:11" ht="30">
      <c r="B31" s="6" t="s">
        <v>51</v>
      </c>
      <c r="C31" s="7">
        <v>28</v>
      </c>
      <c r="D31" s="27" t="str">
        <f>Planilha2!D31</f>
        <v>AVP AUDIO &amp; VIDEO PROJETOS E COMERCIO LTDA - ME</v>
      </c>
      <c r="E31" s="6" t="s">
        <v>26</v>
      </c>
      <c r="F31" s="6" t="s">
        <v>378</v>
      </c>
      <c r="G31" s="28">
        <f>HYPERLINK(Planilha2!Y31,Planilha2!X31)</f>
        <v>963</v>
      </c>
      <c r="H31" s="13">
        <f t="shared" si="0"/>
        <v>45278</v>
      </c>
      <c r="I31" s="13">
        <v>45280</v>
      </c>
      <c r="J31" s="6" t="s">
        <v>13</v>
      </c>
      <c r="K31" s="14">
        <v>20880</v>
      </c>
    </row>
    <row r="32" spans="2:11" ht="25.5" customHeight="1">
      <c r="B32" s="6" t="s">
        <v>51</v>
      </c>
      <c r="C32" s="7">
        <v>29</v>
      </c>
      <c r="D32" s="27" t="str">
        <f>Planilha2!D32</f>
        <v>COMPWIRE INFORMATICA LTDA</v>
      </c>
      <c r="E32" s="6" t="s">
        <v>125</v>
      </c>
      <c r="F32" s="6" t="s">
        <v>140</v>
      </c>
      <c r="G32" s="28">
        <f>HYPERLINK(Planilha2!Y32,Planilha2!X32)</f>
        <v>18</v>
      </c>
      <c r="H32" s="13">
        <f t="shared" si="0"/>
        <v>45278</v>
      </c>
      <c r="I32" s="13">
        <v>45280</v>
      </c>
      <c r="J32" s="6" t="s">
        <v>13</v>
      </c>
      <c r="K32" s="14">
        <v>624894.94999999995</v>
      </c>
    </row>
    <row r="33" spans="2:11" ht="25.5" customHeight="1">
      <c r="B33" s="6" t="s">
        <v>51</v>
      </c>
      <c r="C33" s="7">
        <v>30</v>
      </c>
      <c r="D33" s="27" t="str">
        <f>Planilha2!D33</f>
        <v>COMPWIRE INFORMATICA LTDA</v>
      </c>
      <c r="E33" s="6" t="s">
        <v>125</v>
      </c>
      <c r="F33" s="6" t="s">
        <v>140</v>
      </c>
      <c r="G33" s="28">
        <f>HYPERLINK(Planilha2!Y33,Planilha2!X33)</f>
        <v>2</v>
      </c>
      <c r="H33" s="13">
        <f t="shared" si="0"/>
        <v>45278</v>
      </c>
      <c r="I33" s="13">
        <v>45280</v>
      </c>
      <c r="J33" s="6" t="s">
        <v>13</v>
      </c>
      <c r="K33" s="14">
        <v>66498.720000000001</v>
      </c>
    </row>
    <row r="34" spans="2:11" ht="25.5" customHeight="1">
      <c r="B34" s="6" t="s">
        <v>51</v>
      </c>
      <c r="C34" s="7">
        <v>31</v>
      </c>
      <c r="D34" s="27" t="str">
        <f>Planilha2!D34</f>
        <v>COMPWIRE INFORMATICA LTDA</v>
      </c>
      <c r="E34" s="6" t="s">
        <v>125</v>
      </c>
      <c r="F34" s="6" t="s">
        <v>140</v>
      </c>
      <c r="G34" s="28">
        <f>HYPERLINK(Planilha2!Y34,Planilha2!X34)</f>
        <v>5</v>
      </c>
      <c r="H34" s="13">
        <f t="shared" si="0"/>
        <v>45278</v>
      </c>
      <c r="I34" s="13">
        <v>45280</v>
      </c>
      <c r="J34" s="6" t="s">
        <v>13</v>
      </c>
      <c r="K34" s="14">
        <v>349496.33</v>
      </c>
    </row>
    <row r="35" spans="2:11" ht="25.5" customHeight="1">
      <c r="B35" s="6" t="s">
        <v>51</v>
      </c>
      <c r="C35" s="7">
        <v>32</v>
      </c>
      <c r="D35" s="27" t="str">
        <f>Planilha2!D35</f>
        <v>UNICA AMBIENTES LTDA</v>
      </c>
      <c r="E35" s="6" t="s">
        <v>21</v>
      </c>
      <c r="F35" s="6" t="s">
        <v>379</v>
      </c>
      <c r="G35" s="28">
        <f>HYPERLINK(Planilha2!Y35,Planilha2!X35)</f>
        <v>71</v>
      </c>
      <c r="H35" s="13">
        <f t="shared" si="0"/>
        <v>45280</v>
      </c>
      <c r="I35" s="13">
        <v>45282</v>
      </c>
      <c r="J35" s="6" t="s">
        <v>13</v>
      </c>
      <c r="K35" s="14">
        <v>9392.49</v>
      </c>
    </row>
    <row r="36" spans="2:11" ht="25.5" customHeight="1">
      <c r="B36" s="6" t="s">
        <v>51</v>
      </c>
      <c r="C36" s="7">
        <v>33</v>
      </c>
      <c r="D36" s="27" t="str">
        <f>Planilha2!D36</f>
        <v>PAPYRUS MATERIAIS PARA ESCRITORIO LTDA -ME</v>
      </c>
      <c r="E36" s="6" t="s">
        <v>122</v>
      </c>
      <c r="F36" s="6" t="s">
        <v>137</v>
      </c>
      <c r="G36" s="28">
        <f>HYPERLINK(Planilha2!Y36,Planilha2!X36)</f>
        <v>1768</v>
      </c>
      <c r="H36" s="13">
        <f t="shared" si="0"/>
        <v>45280</v>
      </c>
      <c r="I36" s="13">
        <v>45282</v>
      </c>
      <c r="J36" s="6" t="s">
        <v>13</v>
      </c>
      <c r="K36" s="14">
        <v>103.2</v>
      </c>
    </row>
    <row r="37" spans="2:11" ht="25.5" customHeight="1">
      <c r="B37" s="6" t="s">
        <v>51</v>
      </c>
      <c r="C37" s="7">
        <v>34</v>
      </c>
      <c r="D37" s="27" t="str">
        <f>Planilha2!D37</f>
        <v>PAPYRUS MATERIAIS PARA ESCRITORIO LTDA -ME</v>
      </c>
      <c r="E37" s="6" t="s">
        <v>122</v>
      </c>
      <c r="F37" s="6" t="s">
        <v>137</v>
      </c>
      <c r="G37" s="28">
        <f>HYPERLINK(Planilha2!Y37,Planilha2!X37)</f>
        <v>1766</v>
      </c>
      <c r="H37" s="13">
        <f t="shared" si="0"/>
        <v>45280</v>
      </c>
      <c r="I37" s="13">
        <v>45282</v>
      </c>
      <c r="J37" s="6" t="s">
        <v>13</v>
      </c>
      <c r="K37" s="14">
        <v>1052.1600000000001</v>
      </c>
    </row>
    <row r="38" spans="2:11" ht="25.5" customHeight="1">
      <c r="B38" s="6" t="s">
        <v>51</v>
      </c>
      <c r="C38" s="7">
        <v>35</v>
      </c>
      <c r="D38" s="27" t="str">
        <f>Planilha2!D38</f>
        <v>PAPYRUS MATERIAIS PARA ESCRITORIO LTDA -ME</v>
      </c>
      <c r="E38" s="6" t="s">
        <v>122</v>
      </c>
      <c r="F38" s="6" t="s">
        <v>148</v>
      </c>
      <c r="G38" s="28">
        <f>HYPERLINK(Planilha2!Y38,Planilha2!X38)</f>
        <v>1765</v>
      </c>
      <c r="H38" s="13">
        <f t="shared" si="0"/>
        <v>45280</v>
      </c>
      <c r="I38" s="13">
        <v>45282</v>
      </c>
      <c r="J38" s="6" t="s">
        <v>13</v>
      </c>
      <c r="K38" s="14">
        <v>2143.6</v>
      </c>
    </row>
    <row r="39" spans="2:11" ht="25.5" customHeight="1">
      <c r="B39" s="6" t="s">
        <v>51</v>
      </c>
      <c r="C39" s="7">
        <v>36</v>
      </c>
      <c r="D39" s="27" t="str">
        <f>Planilha2!D39</f>
        <v>GLOBO COMERCIO DE INFORMATICA EIRELI</v>
      </c>
      <c r="E39" s="6" t="s">
        <v>126</v>
      </c>
      <c r="F39" s="6" t="s">
        <v>149</v>
      </c>
      <c r="G39" s="28">
        <f>HYPERLINK(Planilha2!Y39,Planilha2!X39)</f>
        <v>2167</v>
      </c>
      <c r="H39" s="13">
        <f t="shared" si="0"/>
        <v>45280</v>
      </c>
      <c r="I39" s="13">
        <v>45282</v>
      </c>
      <c r="J39" s="6" t="s">
        <v>13</v>
      </c>
      <c r="K39" s="14">
        <v>4540.8</v>
      </c>
    </row>
    <row r="40" spans="2:11" ht="25.5" customHeight="1">
      <c r="B40" s="6" t="s">
        <v>51</v>
      </c>
      <c r="C40" s="7">
        <v>37</v>
      </c>
      <c r="D40" s="27" t="str">
        <f>Planilha2!D40</f>
        <v>GLOBO COMERCIO DE INFORMATICA EIRELI</v>
      </c>
      <c r="E40" s="6" t="s">
        <v>126</v>
      </c>
      <c r="F40" s="6" t="s">
        <v>149</v>
      </c>
      <c r="G40" s="28">
        <f>HYPERLINK(Planilha2!Y40,Planilha2!X40)</f>
        <v>2176</v>
      </c>
      <c r="H40" s="13">
        <f t="shared" si="0"/>
        <v>45280</v>
      </c>
      <c r="I40" s="13">
        <v>45282</v>
      </c>
      <c r="J40" s="6" t="s">
        <v>13</v>
      </c>
      <c r="K40" s="14">
        <v>1135.2</v>
      </c>
    </row>
    <row r="41" spans="2:11" ht="25.5" customHeight="1">
      <c r="B41" s="6" t="s">
        <v>51</v>
      </c>
      <c r="C41" s="7">
        <v>38</v>
      </c>
      <c r="D41" s="27" t="str">
        <f>Planilha2!D41</f>
        <v>TECNO 2000 INDUSTRIA E COMERCIO LTDA</v>
      </c>
      <c r="E41" s="6" t="s">
        <v>124</v>
      </c>
      <c r="F41" s="6" t="s">
        <v>139</v>
      </c>
      <c r="G41" s="28">
        <f>HYPERLINK(Planilha2!Y41,Planilha2!X41)</f>
        <v>26481</v>
      </c>
      <c r="H41" s="13">
        <f t="shared" si="0"/>
        <v>45282</v>
      </c>
      <c r="I41" s="13">
        <v>45286</v>
      </c>
      <c r="J41" s="6" t="s">
        <v>13</v>
      </c>
      <c r="K41" s="14">
        <v>2773.4</v>
      </c>
    </row>
    <row r="42" spans="2:11" ht="25.5" customHeight="1">
      <c r="B42" s="6" t="s">
        <v>51</v>
      </c>
      <c r="C42" s="7">
        <v>39</v>
      </c>
      <c r="D42" s="27" t="str">
        <f>Planilha2!D42</f>
        <v>TECNO 2000 INDUSTRIA E COMERCIO LTDA</v>
      </c>
      <c r="E42" s="6" t="s">
        <v>124</v>
      </c>
      <c r="F42" s="6" t="s">
        <v>139</v>
      </c>
      <c r="G42" s="28">
        <f>HYPERLINK(Planilha2!Y42,Planilha2!X42)</f>
        <v>26482</v>
      </c>
      <c r="H42" s="13">
        <f t="shared" si="0"/>
        <v>45282</v>
      </c>
      <c r="I42" s="13">
        <v>45286</v>
      </c>
      <c r="J42" s="6" t="s">
        <v>13</v>
      </c>
      <c r="K42" s="14">
        <v>1386.7</v>
      </c>
    </row>
    <row r="43" spans="2:11" ht="25.5" customHeight="1">
      <c r="B43" s="6" t="s">
        <v>51</v>
      </c>
      <c r="C43" s="7">
        <v>40</v>
      </c>
      <c r="D43" s="27" t="str">
        <f>Planilha2!D43</f>
        <v>TECNO 2000 INDUSTRIA E COMERCIO LTDA</v>
      </c>
      <c r="E43" s="6" t="s">
        <v>124</v>
      </c>
      <c r="F43" s="6" t="s">
        <v>139</v>
      </c>
      <c r="G43" s="28">
        <f>HYPERLINK(Planilha2!Y43,Planilha2!X43)</f>
        <v>26483</v>
      </c>
      <c r="H43" s="13">
        <f t="shared" si="0"/>
        <v>45282</v>
      </c>
      <c r="I43" s="13">
        <v>45286</v>
      </c>
      <c r="J43" s="6" t="s">
        <v>13</v>
      </c>
      <c r="K43" s="14">
        <v>4272.3999999999996</v>
      </c>
    </row>
    <row r="44" spans="2:11" ht="25.5" customHeight="1">
      <c r="B44" s="6" t="s">
        <v>51</v>
      </c>
      <c r="C44" s="7">
        <v>41</v>
      </c>
      <c r="D44" s="27" t="str">
        <f>Planilha2!D44</f>
        <v>TECNO 2000 INDUSTRIA E COMERCIO LTDA</v>
      </c>
      <c r="E44" s="6" t="s">
        <v>124</v>
      </c>
      <c r="F44" s="6" t="s">
        <v>139</v>
      </c>
      <c r="G44" s="28">
        <f>HYPERLINK(Planilha2!Y44,Planilha2!X44)</f>
        <v>26484</v>
      </c>
      <c r="H44" s="13">
        <f t="shared" si="0"/>
        <v>45282</v>
      </c>
      <c r="I44" s="13">
        <v>45286</v>
      </c>
      <c r="J44" s="6" t="s">
        <v>13</v>
      </c>
      <c r="K44" s="14">
        <v>24247.7</v>
      </c>
    </row>
    <row r="45" spans="2:11" ht="25.5" customHeight="1">
      <c r="B45" s="6" t="s">
        <v>51</v>
      </c>
      <c r="C45" s="7">
        <v>42</v>
      </c>
      <c r="D45" s="27" t="str">
        <f>Planilha2!D45</f>
        <v>TECNO 2000 INDUSTRIA E COMERCIO LTDA</v>
      </c>
      <c r="E45" s="6" t="s">
        <v>124</v>
      </c>
      <c r="F45" s="6" t="s">
        <v>139</v>
      </c>
      <c r="G45" s="28">
        <f>HYPERLINK(Planilha2!Y45,Planilha2!X45)</f>
        <v>26485</v>
      </c>
      <c r="H45" s="13">
        <f t="shared" si="0"/>
        <v>45282</v>
      </c>
      <c r="I45" s="13">
        <v>45286</v>
      </c>
      <c r="J45" s="6" t="s">
        <v>13</v>
      </c>
      <c r="K45" s="14">
        <v>1386.7</v>
      </c>
    </row>
    <row r="46" spans="2:11" ht="25.5" customHeight="1">
      <c r="B46" s="6" t="s">
        <v>51</v>
      </c>
      <c r="C46" s="7">
        <v>43</v>
      </c>
      <c r="D46" s="27" t="str">
        <f>Planilha2!D46</f>
        <v>TECNO 2000 INDUSTRIA E COMERCIO LTDA</v>
      </c>
      <c r="E46" s="6" t="s">
        <v>124</v>
      </c>
      <c r="F46" s="6" t="s">
        <v>139</v>
      </c>
      <c r="G46" s="28">
        <f>HYPERLINK(Planilha2!Y46,Planilha2!X46)</f>
        <v>26486</v>
      </c>
      <c r="H46" s="13">
        <f t="shared" si="0"/>
        <v>45282</v>
      </c>
      <c r="I46" s="13">
        <v>45286</v>
      </c>
      <c r="J46" s="6" t="s">
        <v>13</v>
      </c>
      <c r="K46" s="14">
        <v>1386.7</v>
      </c>
    </row>
    <row r="47" spans="2:11" ht="25.5" customHeight="1">
      <c r="B47" s="6" t="s">
        <v>51</v>
      </c>
      <c r="C47" s="7">
        <v>44</v>
      </c>
      <c r="D47" s="27" t="str">
        <f>Planilha2!D47</f>
        <v>TECNO 2000 INDUSTRIA E COMERCIO LTDA</v>
      </c>
      <c r="E47" s="6" t="s">
        <v>124</v>
      </c>
      <c r="F47" s="6" t="s">
        <v>139</v>
      </c>
      <c r="G47" s="28">
        <f>HYPERLINK(Planilha2!Y47,Planilha2!X47)</f>
        <v>26487</v>
      </c>
      <c r="H47" s="13">
        <f t="shared" si="0"/>
        <v>45282</v>
      </c>
      <c r="I47" s="13">
        <v>45286</v>
      </c>
      <c r="J47" s="6" t="s">
        <v>13</v>
      </c>
      <c r="K47" s="14">
        <v>2773.4</v>
      </c>
    </row>
    <row r="48" spans="2:11" ht="25.5" customHeight="1">
      <c r="B48" s="6" t="s">
        <v>51</v>
      </c>
      <c r="C48" s="7">
        <v>45</v>
      </c>
      <c r="D48" s="27" t="str">
        <f>Planilha2!D48</f>
        <v>TECNO 2000 INDUSTRIA E COMERCIO LTDA</v>
      </c>
      <c r="E48" s="6" t="s">
        <v>124</v>
      </c>
      <c r="F48" s="6" t="s">
        <v>139</v>
      </c>
      <c r="G48" s="28">
        <f>HYPERLINK(Planilha2!Y48,Planilha2!X48)</f>
        <v>26488</v>
      </c>
      <c r="H48" s="13">
        <f t="shared" si="0"/>
        <v>45282</v>
      </c>
      <c r="I48" s="13">
        <v>45286</v>
      </c>
      <c r="J48" s="6" t="s">
        <v>13</v>
      </c>
      <c r="K48" s="14">
        <v>4272.3999999999996</v>
      </c>
    </row>
    <row r="49" spans="2:11" ht="25.5" customHeight="1">
      <c r="B49" s="6" t="s">
        <v>51</v>
      </c>
      <c r="C49" s="7">
        <v>46</v>
      </c>
      <c r="D49" s="27" t="str">
        <f>Planilha2!D49</f>
        <v>ADMAQ LTDA - EPP</v>
      </c>
      <c r="E49" s="6" t="s">
        <v>128</v>
      </c>
      <c r="F49" s="6" t="s">
        <v>144</v>
      </c>
      <c r="G49" s="28">
        <f>HYPERLINK(Planilha2!Y49,Planilha2!X49)</f>
        <v>45511</v>
      </c>
      <c r="H49" s="13">
        <f t="shared" si="0"/>
        <v>45282</v>
      </c>
      <c r="I49" s="13">
        <v>45286</v>
      </c>
      <c r="J49" s="6" t="s">
        <v>13</v>
      </c>
      <c r="K49" s="14">
        <v>56200</v>
      </c>
    </row>
    <row r="50" spans="2:11" ht="25.5" customHeight="1">
      <c r="B50" s="6" t="s">
        <v>51</v>
      </c>
      <c r="C50" s="7">
        <v>47</v>
      </c>
      <c r="D50" s="27" t="str">
        <f>Planilha2!D50</f>
        <v>JUSTINO DAVINO PERES - EPP</v>
      </c>
      <c r="E50" s="6" t="s">
        <v>28</v>
      </c>
      <c r="F50" s="6" t="s">
        <v>142</v>
      </c>
      <c r="G50" s="28">
        <f>HYPERLINK(Planilha2!Y50,Planilha2!X50)</f>
        <v>1977</v>
      </c>
      <c r="H50" s="13">
        <f t="shared" si="0"/>
        <v>45282</v>
      </c>
      <c r="I50" s="13">
        <v>45286</v>
      </c>
      <c r="J50" s="6" t="s">
        <v>13</v>
      </c>
      <c r="K50" s="14">
        <v>585</v>
      </c>
    </row>
    <row r="51" spans="2:11" ht="30">
      <c r="B51" s="6" t="s">
        <v>51</v>
      </c>
      <c r="C51" s="7">
        <v>48</v>
      </c>
      <c r="D51" s="27" t="str">
        <f>Planilha2!D51</f>
        <v>BARBARA CRISTINA MARTINS DANTAS</v>
      </c>
      <c r="E51" s="6" t="s">
        <v>24</v>
      </c>
      <c r="F51" s="6" t="s">
        <v>380</v>
      </c>
      <c r="G51" s="28">
        <f>HYPERLINK(Planilha2!Y51,Planilha2!X51)</f>
        <v>411</v>
      </c>
      <c r="H51" s="13">
        <f t="shared" si="0"/>
        <v>45282</v>
      </c>
      <c r="I51" s="13">
        <v>45286</v>
      </c>
      <c r="J51" s="6" t="s">
        <v>13</v>
      </c>
      <c r="K51" s="14">
        <v>2702.7</v>
      </c>
    </row>
    <row r="52" spans="2:11" ht="30">
      <c r="B52" s="6" t="s">
        <v>51</v>
      </c>
      <c r="C52" s="7">
        <v>49</v>
      </c>
      <c r="D52" s="27" t="str">
        <f>Planilha2!D52</f>
        <v>BARBARA CRISTINA MARTINS DANTAS</v>
      </c>
      <c r="E52" s="6" t="s">
        <v>24</v>
      </c>
      <c r="F52" s="6" t="s">
        <v>380</v>
      </c>
      <c r="G52" s="28">
        <f>HYPERLINK(Planilha2!Y52,Planilha2!X52)</f>
        <v>410</v>
      </c>
      <c r="H52" s="13">
        <f t="shared" si="0"/>
        <v>45282</v>
      </c>
      <c r="I52" s="13">
        <v>45286</v>
      </c>
      <c r="J52" s="6" t="s">
        <v>13</v>
      </c>
      <c r="K52" s="14">
        <v>198.95</v>
      </c>
    </row>
    <row r="53" spans="2:11" ht="25.5" customHeight="1">
      <c r="B53" s="6" t="s">
        <v>51</v>
      </c>
      <c r="C53" s="7">
        <v>50</v>
      </c>
      <c r="D53" s="27" t="str">
        <f>Planilha2!D53</f>
        <v>PAPIER INDUSTRIA E COMERCIO DE PAPEIS LTDA - ME</v>
      </c>
      <c r="E53" s="6" t="s">
        <v>129</v>
      </c>
      <c r="F53" s="6" t="s">
        <v>146</v>
      </c>
      <c r="G53" s="28">
        <f>HYPERLINK(Planilha2!Y53,Planilha2!X53)</f>
        <v>2702</v>
      </c>
      <c r="H53" s="13">
        <f t="shared" si="0"/>
        <v>45282</v>
      </c>
      <c r="I53" s="13">
        <v>45286</v>
      </c>
      <c r="J53" s="6" t="s">
        <v>13</v>
      </c>
      <c r="K53" s="14">
        <v>2450</v>
      </c>
    </row>
    <row r="54" spans="2:11" ht="25.5" customHeight="1">
      <c r="B54" s="6" t="s">
        <v>51</v>
      </c>
      <c r="C54" s="7">
        <v>51</v>
      </c>
      <c r="D54" s="27" t="str">
        <f>Planilha2!D54</f>
        <v>JUSTINO DAVINO PERES - EPP</v>
      </c>
      <c r="E54" s="6" t="s">
        <v>28</v>
      </c>
      <c r="F54" s="6" t="s">
        <v>29</v>
      </c>
      <c r="G54" s="28">
        <f>HYPERLINK(Planilha2!Y54,Planilha2!X54)</f>
        <v>1979</v>
      </c>
      <c r="H54" s="13">
        <f t="shared" si="0"/>
        <v>45282</v>
      </c>
      <c r="I54" s="13">
        <v>45286</v>
      </c>
      <c r="J54" s="6" t="s">
        <v>13</v>
      </c>
      <c r="K54" s="14">
        <v>2448</v>
      </c>
    </row>
    <row r="55" spans="2:11" ht="25.5" customHeight="1">
      <c r="B55" s="6" t="s">
        <v>51</v>
      </c>
      <c r="C55" s="7">
        <v>52</v>
      </c>
      <c r="D55" s="27" t="str">
        <f>Planilha2!D55</f>
        <v>TECNO 2000 INDUSTRIA E COMERCIO LTDA</v>
      </c>
      <c r="E55" s="6" t="s">
        <v>124</v>
      </c>
      <c r="F55" s="6" t="s">
        <v>139</v>
      </c>
      <c r="G55" s="28">
        <f>HYPERLINK(Planilha2!Y55,Planilha2!X55)</f>
        <v>26497</v>
      </c>
      <c r="H55" s="13">
        <f t="shared" si="0"/>
        <v>45282</v>
      </c>
      <c r="I55" s="13">
        <v>45286</v>
      </c>
      <c r="J55" s="6" t="s">
        <v>13</v>
      </c>
      <c r="K55" s="14">
        <v>8657.1</v>
      </c>
    </row>
    <row r="56" spans="2:11" ht="25.5" customHeight="1">
      <c r="B56" s="6" t="s">
        <v>51</v>
      </c>
      <c r="C56" s="7">
        <v>53</v>
      </c>
      <c r="D56" s="27" t="str">
        <f>Planilha2!D56</f>
        <v>TECNO 2000 INDUSTRIA E COMERCIO LTDA</v>
      </c>
      <c r="E56" s="6" t="s">
        <v>124</v>
      </c>
      <c r="F56" s="6" t="s">
        <v>139</v>
      </c>
      <c r="G56" s="28">
        <f>HYPERLINK(Planilha2!Y56,Planilha2!X56)</f>
        <v>26498</v>
      </c>
      <c r="H56" s="13">
        <f t="shared" si="0"/>
        <v>45282</v>
      </c>
      <c r="I56" s="13">
        <v>45286</v>
      </c>
      <c r="J56" s="6" t="s">
        <v>13</v>
      </c>
      <c r="K56" s="14">
        <v>9931.5</v>
      </c>
    </row>
    <row r="57" spans="2:11" ht="25.5" customHeight="1">
      <c r="B57" s="6" t="s">
        <v>51</v>
      </c>
      <c r="C57" s="7">
        <v>54</v>
      </c>
      <c r="D57" s="27" t="str">
        <f>Planilha2!D57</f>
        <v>FRIOMINAS MAQUINAS REPRESENTACOES LTDA</v>
      </c>
      <c r="E57" s="6" t="s">
        <v>12</v>
      </c>
      <c r="F57" s="6" t="s">
        <v>22</v>
      </c>
      <c r="G57" s="28">
        <f>HYPERLINK(Planilha2!Y57,Planilha2!X57)</f>
        <v>212507</v>
      </c>
      <c r="H57" s="13">
        <f t="shared" si="0"/>
        <v>45282</v>
      </c>
      <c r="I57" s="13">
        <v>45286</v>
      </c>
      <c r="J57" s="6" t="s">
        <v>13</v>
      </c>
      <c r="K57" s="14">
        <v>6105.72</v>
      </c>
    </row>
    <row r="58" spans="2:11" ht="25.5" customHeight="1">
      <c r="B58" s="6" t="s">
        <v>51</v>
      </c>
      <c r="C58" s="7">
        <v>55</v>
      </c>
      <c r="D58" s="27" t="str">
        <f>Planilha2!D58</f>
        <v>ALEXANDRE CUNHA DE SOUZA - EPP</v>
      </c>
      <c r="E58" s="6" t="s">
        <v>132</v>
      </c>
      <c r="F58" s="6" t="s">
        <v>151</v>
      </c>
      <c r="G58" s="28">
        <f>HYPERLINK(Planilha2!Y58,Planilha2!X58)</f>
        <v>717</v>
      </c>
      <c r="H58" s="13">
        <f t="shared" si="0"/>
        <v>45282</v>
      </c>
      <c r="I58" s="13">
        <v>45286</v>
      </c>
      <c r="J58" s="6" t="s">
        <v>13</v>
      </c>
      <c r="K58" s="14">
        <v>58169.26</v>
      </c>
    </row>
    <row r="59" spans="2:11" ht="25.5" customHeight="1">
      <c r="B59" s="6" t="s">
        <v>51</v>
      </c>
      <c r="C59" s="7">
        <v>56</v>
      </c>
      <c r="D59" s="27" t="str">
        <f>Planilha2!D59</f>
        <v>TECNO 2000 INDUSTRIA E COMERCIO LTDA</v>
      </c>
      <c r="E59" s="6" t="s">
        <v>124</v>
      </c>
      <c r="F59" s="6" t="s">
        <v>139</v>
      </c>
      <c r="G59" s="28">
        <f>HYPERLINK(Planilha2!Y59,Planilha2!X59)</f>
        <v>26438</v>
      </c>
      <c r="H59" s="13">
        <f t="shared" si="0"/>
        <v>45282</v>
      </c>
      <c r="I59" s="13">
        <v>45286</v>
      </c>
      <c r="J59" s="6" t="s">
        <v>13</v>
      </c>
      <c r="K59" s="14">
        <v>2885.7</v>
      </c>
    </row>
    <row r="60" spans="2:11" ht="25.5" customHeight="1">
      <c r="B60" s="6" t="s">
        <v>51</v>
      </c>
      <c r="C60" s="7">
        <v>57</v>
      </c>
      <c r="D60" s="27" t="str">
        <f>Planilha2!D60</f>
        <v>TECNO 2000 INDUSTRIA E COMERCIO LTDA</v>
      </c>
      <c r="E60" s="6" t="s">
        <v>124</v>
      </c>
      <c r="F60" s="6" t="s">
        <v>139</v>
      </c>
      <c r="G60" s="28">
        <f>HYPERLINK(Planilha2!Y60,Planilha2!X60)</f>
        <v>26439</v>
      </c>
      <c r="H60" s="13">
        <f t="shared" si="0"/>
        <v>45282</v>
      </c>
      <c r="I60" s="13">
        <v>45286</v>
      </c>
      <c r="J60" s="6" t="s">
        <v>13</v>
      </c>
      <c r="K60" s="14">
        <v>4272.3999999999996</v>
      </c>
    </row>
    <row r="61" spans="2:11" ht="25.5" customHeight="1">
      <c r="B61" s="6" t="s">
        <v>51</v>
      </c>
      <c r="C61" s="7">
        <v>58</v>
      </c>
      <c r="D61" s="27" t="str">
        <f>Planilha2!D61</f>
        <v>TECNO 2000 INDUSTRIA E COMERCIO LTDA</v>
      </c>
      <c r="E61" s="6" t="s">
        <v>124</v>
      </c>
      <c r="F61" s="6" t="s">
        <v>139</v>
      </c>
      <c r="G61" s="28">
        <f>HYPERLINK(Planilha2!Y61,Planilha2!X61)</f>
        <v>26440</v>
      </c>
      <c r="H61" s="13">
        <f t="shared" si="0"/>
        <v>45282</v>
      </c>
      <c r="I61" s="13">
        <v>45286</v>
      </c>
      <c r="J61" s="6" t="s">
        <v>13</v>
      </c>
      <c r="K61" s="14">
        <v>22748.7</v>
      </c>
    </row>
    <row r="62" spans="2:11" ht="25.5" customHeight="1">
      <c r="B62" s="6" t="s">
        <v>51</v>
      </c>
      <c r="C62" s="7">
        <v>59</v>
      </c>
      <c r="D62" s="27" t="str">
        <f>Planilha2!D62</f>
        <v>TECNO 2000 INDUSTRIA E COMERCIO LTDA</v>
      </c>
      <c r="E62" s="6" t="s">
        <v>124</v>
      </c>
      <c r="F62" s="6" t="s">
        <v>139</v>
      </c>
      <c r="G62" s="28">
        <f>HYPERLINK(Planilha2!Y62,Planilha2!X62)</f>
        <v>26441</v>
      </c>
      <c r="H62" s="13">
        <f t="shared" si="0"/>
        <v>45282</v>
      </c>
      <c r="I62" s="13">
        <v>45286</v>
      </c>
      <c r="J62" s="6" t="s">
        <v>13</v>
      </c>
      <c r="K62" s="14">
        <v>14203.9</v>
      </c>
    </row>
    <row r="63" spans="2:11" ht="25.5" customHeight="1">
      <c r="B63" s="6" t="s">
        <v>51</v>
      </c>
      <c r="C63" s="7">
        <v>60</v>
      </c>
      <c r="D63" s="27" t="str">
        <f>Planilha2!D63</f>
        <v>TECNO 2000 INDUSTRIA E COMERCIO LTDA</v>
      </c>
      <c r="E63" s="6" t="s">
        <v>124</v>
      </c>
      <c r="F63" s="6" t="s">
        <v>139</v>
      </c>
      <c r="G63" s="28">
        <f>HYPERLINK(Planilha2!Y63,Planilha2!X63)</f>
        <v>26442</v>
      </c>
      <c r="H63" s="13">
        <f t="shared" si="0"/>
        <v>45282</v>
      </c>
      <c r="I63" s="13">
        <v>45286</v>
      </c>
      <c r="J63" s="6" t="s">
        <v>13</v>
      </c>
      <c r="K63" s="14">
        <v>2885.7</v>
      </c>
    </row>
    <row r="64" spans="2:11" ht="25.5" customHeight="1">
      <c r="B64" s="6" t="s">
        <v>51</v>
      </c>
      <c r="C64" s="7">
        <v>61</v>
      </c>
      <c r="D64" s="27" t="str">
        <f>Planilha2!D64</f>
        <v>TECNO 2000 INDUSTRIA E COMERCIO LTDA</v>
      </c>
      <c r="E64" s="6" t="s">
        <v>124</v>
      </c>
      <c r="F64" s="6" t="s">
        <v>139</v>
      </c>
      <c r="G64" s="28">
        <f>HYPERLINK(Planilha2!Y64,Planilha2!X64)</f>
        <v>26443</v>
      </c>
      <c r="H64" s="13">
        <f t="shared" si="0"/>
        <v>45282</v>
      </c>
      <c r="I64" s="13">
        <v>45286</v>
      </c>
      <c r="J64" s="6" t="s">
        <v>13</v>
      </c>
      <c r="K64" s="14">
        <v>4272.3999999999996</v>
      </c>
    </row>
    <row r="65" spans="2:11" ht="25.5" customHeight="1">
      <c r="B65" s="6" t="s">
        <v>51</v>
      </c>
      <c r="C65" s="7">
        <v>62</v>
      </c>
      <c r="D65" s="27" t="str">
        <f>Planilha2!D65</f>
        <v>TECNO 2000 INDUSTRIA E COMERCIO LTDA</v>
      </c>
      <c r="E65" s="6" t="s">
        <v>124</v>
      </c>
      <c r="F65" s="6" t="s">
        <v>139</v>
      </c>
      <c r="G65" s="28">
        <f>HYPERLINK(Planilha2!Y65,Planilha2!X65)</f>
        <v>26444</v>
      </c>
      <c r="H65" s="13">
        <f t="shared" si="0"/>
        <v>45282</v>
      </c>
      <c r="I65" s="13">
        <v>45286</v>
      </c>
      <c r="J65" s="6" t="s">
        <v>13</v>
      </c>
      <c r="K65" s="14">
        <v>4272.3999999999996</v>
      </c>
    </row>
    <row r="66" spans="2:11" ht="25.5" customHeight="1">
      <c r="B66" s="6" t="s">
        <v>51</v>
      </c>
      <c r="C66" s="7">
        <v>63</v>
      </c>
      <c r="D66" s="27" t="str">
        <f>Planilha2!D66</f>
        <v>TECNO 2000 INDUSTRIA E COMERCIO LTDA</v>
      </c>
      <c r="E66" s="6" t="s">
        <v>124</v>
      </c>
      <c r="F66" s="6" t="s">
        <v>139</v>
      </c>
      <c r="G66" s="28">
        <f>HYPERLINK(Planilha2!Y66,Planilha2!X66)</f>
        <v>26445</v>
      </c>
      <c r="H66" s="13">
        <f t="shared" si="0"/>
        <v>45282</v>
      </c>
      <c r="I66" s="13">
        <v>45286</v>
      </c>
      <c r="J66" s="6" t="s">
        <v>13</v>
      </c>
      <c r="K66" s="14">
        <v>4272.3999999999996</v>
      </c>
    </row>
    <row r="67" spans="2:11" ht="25.5" customHeight="1">
      <c r="B67" s="6" t="s">
        <v>51</v>
      </c>
      <c r="C67" s="7">
        <v>64</v>
      </c>
      <c r="D67" s="27" t="str">
        <f>Planilha2!D67</f>
        <v>TECNO 2000 INDUSTRIA E COMERCIO LTDA</v>
      </c>
      <c r="E67" s="6" t="s">
        <v>124</v>
      </c>
      <c r="F67" s="6" t="s">
        <v>139</v>
      </c>
      <c r="G67" s="28">
        <f>HYPERLINK(Planilha2!Y67,Planilha2!X67)</f>
        <v>26446</v>
      </c>
      <c r="H67" s="13">
        <f t="shared" si="0"/>
        <v>45282</v>
      </c>
      <c r="I67" s="13">
        <v>45286</v>
      </c>
      <c r="J67" s="6" t="s">
        <v>13</v>
      </c>
      <c r="K67" s="14">
        <v>4272.3999999999996</v>
      </c>
    </row>
    <row r="68" spans="2:11" ht="25.5" customHeight="1">
      <c r="B68" s="6" t="s">
        <v>51</v>
      </c>
      <c r="C68" s="7">
        <v>65</v>
      </c>
      <c r="D68" s="27" t="str">
        <f>Planilha2!D68</f>
        <v>TECNO 2000 INDUSTRIA E COMERCIO LTDA</v>
      </c>
      <c r="E68" s="6" t="s">
        <v>124</v>
      </c>
      <c r="F68" s="6" t="s">
        <v>139</v>
      </c>
      <c r="G68" s="28">
        <f>HYPERLINK(Planilha2!Y68,Planilha2!X68)</f>
        <v>26447</v>
      </c>
      <c r="H68" s="13">
        <f t="shared" ref="H68:H99" si="1">WORKDAY(I68,-2)</f>
        <v>45282</v>
      </c>
      <c r="I68" s="13">
        <v>45286</v>
      </c>
      <c r="J68" s="6" t="s">
        <v>13</v>
      </c>
      <c r="K68" s="14">
        <v>31181.200000000001</v>
      </c>
    </row>
    <row r="69" spans="2:11" ht="25.5" customHeight="1">
      <c r="B69" s="6" t="s">
        <v>51</v>
      </c>
      <c r="C69" s="7">
        <v>66</v>
      </c>
      <c r="D69" s="27" t="str">
        <f>Planilha2!D69</f>
        <v>TECNO 2000 INDUSTRIA E COMERCIO LTDA</v>
      </c>
      <c r="E69" s="6" t="s">
        <v>124</v>
      </c>
      <c r="F69" s="6" t="s">
        <v>139</v>
      </c>
      <c r="G69" s="28">
        <f>HYPERLINK(Planilha2!Y69,Planilha2!X69)</f>
        <v>26467</v>
      </c>
      <c r="H69" s="13">
        <f t="shared" si="1"/>
        <v>45282</v>
      </c>
      <c r="I69" s="13">
        <v>45286</v>
      </c>
      <c r="J69" s="6" t="s">
        <v>13</v>
      </c>
      <c r="K69" s="14">
        <v>2773.4</v>
      </c>
    </row>
    <row r="70" spans="2:11" ht="25.5" customHeight="1">
      <c r="B70" s="6" t="s">
        <v>51</v>
      </c>
      <c r="C70" s="7">
        <v>67</v>
      </c>
      <c r="D70" s="27" t="str">
        <f>Planilha2!D70</f>
        <v>TECNO 2000 INDUSTRIA E COMERCIO LTDA</v>
      </c>
      <c r="E70" s="6" t="s">
        <v>124</v>
      </c>
      <c r="F70" s="6" t="s">
        <v>139</v>
      </c>
      <c r="G70" s="28">
        <f>HYPERLINK(Planilha2!Y70,Planilha2!X70)</f>
        <v>26468</v>
      </c>
      <c r="H70" s="13">
        <f t="shared" si="1"/>
        <v>45282</v>
      </c>
      <c r="I70" s="13">
        <v>45286</v>
      </c>
      <c r="J70" s="6" t="s">
        <v>13</v>
      </c>
      <c r="K70" s="14">
        <v>2773.4</v>
      </c>
    </row>
    <row r="71" spans="2:11" ht="25.5" customHeight="1">
      <c r="B71" s="6" t="s">
        <v>51</v>
      </c>
      <c r="C71" s="7">
        <v>68</v>
      </c>
      <c r="D71" s="27" t="str">
        <f>Planilha2!D71</f>
        <v>TECNO 2000 INDUSTRIA E COMERCIO LTDA</v>
      </c>
      <c r="E71" s="6" t="s">
        <v>124</v>
      </c>
      <c r="F71" s="6" t="s">
        <v>139</v>
      </c>
      <c r="G71" s="28">
        <f>HYPERLINK(Planilha2!Y71,Planilha2!X71)</f>
        <v>26469</v>
      </c>
      <c r="H71" s="13">
        <f t="shared" si="1"/>
        <v>45282</v>
      </c>
      <c r="I71" s="13">
        <v>45286</v>
      </c>
      <c r="J71" s="6" t="s">
        <v>13</v>
      </c>
      <c r="K71" s="14">
        <v>2773.4</v>
      </c>
    </row>
    <row r="72" spans="2:11" ht="25.5" customHeight="1">
      <c r="B72" s="6" t="s">
        <v>51</v>
      </c>
      <c r="C72" s="7">
        <v>69</v>
      </c>
      <c r="D72" s="27" t="str">
        <f>Planilha2!D72</f>
        <v>TECNO 2000 INDUSTRIA E COMERCIO LTDA</v>
      </c>
      <c r="E72" s="6" t="s">
        <v>124</v>
      </c>
      <c r="F72" s="6" t="s">
        <v>139</v>
      </c>
      <c r="G72" s="28">
        <f>HYPERLINK(Planilha2!Y72,Planilha2!X72)</f>
        <v>26470</v>
      </c>
      <c r="H72" s="13">
        <f t="shared" si="1"/>
        <v>45282</v>
      </c>
      <c r="I72" s="13">
        <v>45286</v>
      </c>
      <c r="J72" s="6" t="s">
        <v>13</v>
      </c>
      <c r="K72" s="14">
        <v>4160.1000000000004</v>
      </c>
    </row>
    <row r="73" spans="2:11" ht="25.5" customHeight="1">
      <c r="B73" s="6" t="s">
        <v>51</v>
      </c>
      <c r="C73" s="7">
        <v>70</v>
      </c>
      <c r="D73" s="27" t="str">
        <f>Planilha2!D73</f>
        <v>TECNO 2000 INDUSTRIA E COMERCIO LTDA</v>
      </c>
      <c r="E73" s="6" t="s">
        <v>124</v>
      </c>
      <c r="F73" s="6" t="s">
        <v>139</v>
      </c>
      <c r="G73" s="28">
        <f>HYPERLINK(Planilha2!Y73,Planilha2!X73)</f>
        <v>26471</v>
      </c>
      <c r="H73" s="13">
        <f t="shared" si="1"/>
        <v>45282</v>
      </c>
      <c r="I73" s="13">
        <v>45286</v>
      </c>
      <c r="J73" s="6" t="s">
        <v>13</v>
      </c>
      <c r="K73" s="14">
        <v>2773.4</v>
      </c>
    </row>
    <row r="74" spans="2:11" ht="25.5" customHeight="1">
      <c r="B74" s="6" t="s">
        <v>51</v>
      </c>
      <c r="C74" s="7">
        <v>71</v>
      </c>
      <c r="D74" s="27" t="str">
        <f>Planilha2!D74</f>
        <v>TECNO 2000 INDUSTRIA E COMERCIO LTDA</v>
      </c>
      <c r="E74" s="6" t="s">
        <v>124</v>
      </c>
      <c r="F74" s="6" t="s">
        <v>139</v>
      </c>
      <c r="G74" s="28">
        <f>HYPERLINK(Planilha2!Y74,Planilha2!X74)</f>
        <v>26472</v>
      </c>
      <c r="H74" s="13">
        <f t="shared" si="1"/>
        <v>45282</v>
      </c>
      <c r="I74" s="13">
        <v>45286</v>
      </c>
      <c r="J74" s="6" t="s">
        <v>13</v>
      </c>
      <c r="K74" s="14">
        <v>2773.4</v>
      </c>
    </row>
    <row r="75" spans="2:11" ht="25.5" customHeight="1">
      <c r="B75" s="6" t="s">
        <v>51</v>
      </c>
      <c r="C75" s="7">
        <v>72</v>
      </c>
      <c r="D75" s="27" t="str">
        <f>Planilha2!D75</f>
        <v>TECNO 2000 INDUSTRIA E COMERCIO LTDA</v>
      </c>
      <c r="E75" s="6" t="s">
        <v>124</v>
      </c>
      <c r="F75" s="6" t="s">
        <v>139</v>
      </c>
      <c r="G75" s="28">
        <f>HYPERLINK(Planilha2!Y75,Planilha2!X75)</f>
        <v>26473</v>
      </c>
      <c r="H75" s="13">
        <f t="shared" si="1"/>
        <v>45282</v>
      </c>
      <c r="I75" s="13">
        <v>45286</v>
      </c>
      <c r="J75" s="6" t="s">
        <v>13</v>
      </c>
      <c r="K75" s="14">
        <v>4272.3999999999996</v>
      </c>
    </row>
    <row r="76" spans="2:11" ht="25.5" customHeight="1">
      <c r="B76" s="6" t="s">
        <v>51</v>
      </c>
      <c r="C76" s="7">
        <v>73</v>
      </c>
      <c r="D76" s="27" t="str">
        <f>Planilha2!D76</f>
        <v>TECNO 2000 INDUSTRIA E COMERCIO LTDA</v>
      </c>
      <c r="E76" s="6" t="s">
        <v>124</v>
      </c>
      <c r="F76" s="6" t="s">
        <v>139</v>
      </c>
      <c r="G76" s="28">
        <f>HYPERLINK(Planilha2!Y76,Planilha2!X76)</f>
        <v>26474</v>
      </c>
      <c r="H76" s="13">
        <f t="shared" si="1"/>
        <v>45282</v>
      </c>
      <c r="I76" s="13">
        <v>45286</v>
      </c>
      <c r="J76" s="6" t="s">
        <v>13</v>
      </c>
      <c r="K76" s="14">
        <v>2773.4</v>
      </c>
    </row>
    <row r="77" spans="2:11" ht="25.5" customHeight="1">
      <c r="B77" s="6" t="s">
        <v>51</v>
      </c>
      <c r="C77" s="7">
        <v>74</v>
      </c>
      <c r="D77" s="27" t="str">
        <f>Planilha2!D77</f>
        <v>TECNO 2000 INDUSTRIA E COMERCIO LTDA</v>
      </c>
      <c r="E77" s="6" t="s">
        <v>124</v>
      </c>
      <c r="F77" s="6" t="s">
        <v>139</v>
      </c>
      <c r="G77" s="28">
        <f>HYPERLINK(Planilha2!Y77,Planilha2!X77)</f>
        <v>26475</v>
      </c>
      <c r="H77" s="13">
        <f t="shared" si="1"/>
        <v>45282</v>
      </c>
      <c r="I77" s="13">
        <v>45286</v>
      </c>
      <c r="J77" s="6" t="s">
        <v>13</v>
      </c>
      <c r="K77" s="14">
        <v>8544.7999999999993</v>
      </c>
    </row>
    <row r="78" spans="2:11" ht="25.5" customHeight="1">
      <c r="B78" s="6" t="s">
        <v>51</v>
      </c>
      <c r="C78" s="7">
        <v>75</v>
      </c>
      <c r="D78" s="27" t="str">
        <f>Planilha2!D78</f>
        <v>TECNO 2000 INDUSTRIA E COMERCIO LTDA</v>
      </c>
      <c r="E78" s="6" t="s">
        <v>124</v>
      </c>
      <c r="F78" s="6" t="s">
        <v>139</v>
      </c>
      <c r="G78" s="28">
        <f>HYPERLINK(Planilha2!Y78,Planilha2!X78)</f>
        <v>26476</v>
      </c>
      <c r="H78" s="13">
        <f t="shared" si="1"/>
        <v>45282</v>
      </c>
      <c r="I78" s="13">
        <v>45286</v>
      </c>
      <c r="J78" s="6" t="s">
        <v>13</v>
      </c>
      <c r="K78" s="14">
        <v>4272.3999999999996</v>
      </c>
    </row>
    <row r="79" spans="2:11" ht="25.5" customHeight="1">
      <c r="B79" s="6" t="s">
        <v>51</v>
      </c>
      <c r="C79" s="7">
        <v>76</v>
      </c>
      <c r="D79" s="27" t="str">
        <f>Planilha2!D79</f>
        <v>TECNO 2000 INDUSTRIA E COMERCIO LTDA</v>
      </c>
      <c r="E79" s="6" t="s">
        <v>124</v>
      </c>
      <c r="F79" s="6" t="s">
        <v>139</v>
      </c>
      <c r="G79" s="28">
        <f>HYPERLINK(Planilha2!Y79,Planilha2!X79)</f>
        <v>26477</v>
      </c>
      <c r="H79" s="13">
        <f t="shared" si="1"/>
        <v>45282</v>
      </c>
      <c r="I79" s="13">
        <v>45286</v>
      </c>
      <c r="J79" s="6" t="s">
        <v>13</v>
      </c>
      <c r="K79" s="14">
        <v>5659.1</v>
      </c>
    </row>
    <row r="80" spans="2:11" ht="25.5" customHeight="1">
      <c r="B80" s="6" t="s">
        <v>51</v>
      </c>
      <c r="C80" s="7">
        <v>77</v>
      </c>
      <c r="D80" s="27" t="str">
        <f>Planilha2!D80</f>
        <v>TECNO 2000 INDUSTRIA E COMERCIO LTDA</v>
      </c>
      <c r="E80" s="6" t="s">
        <v>124</v>
      </c>
      <c r="F80" s="6" t="s">
        <v>139</v>
      </c>
      <c r="G80" s="28">
        <f>HYPERLINK(Planilha2!Y80,Planilha2!X80)</f>
        <v>26478</v>
      </c>
      <c r="H80" s="13">
        <f t="shared" si="1"/>
        <v>45282</v>
      </c>
      <c r="I80" s="13">
        <v>45286</v>
      </c>
      <c r="J80" s="6" t="s">
        <v>13</v>
      </c>
      <c r="K80" s="14">
        <v>1386.7</v>
      </c>
    </row>
    <row r="81" spans="2:11" ht="25.5" customHeight="1">
      <c r="B81" s="6" t="s">
        <v>51</v>
      </c>
      <c r="C81" s="7">
        <v>78</v>
      </c>
      <c r="D81" s="27" t="str">
        <f>Planilha2!D81</f>
        <v>TECNO 2000 INDUSTRIA E COMERCIO LTDA</v>
      </c>
      <c r="E81" s="6" t="s">
        <v>124</v>
      </c>
      <c r="F81" s="6" t="s">
        <v>139</v>
      </c>
      <c r="G81" s="28">
        <f>HYPERLINK(Planilha2!Y81,Planilha2!X81)</f>
        <v>26479</v>
      </c>
      <c r="H81" s="13">
        <f t="shared" si="1"/>
        <v>45282</v>
      </c>
      <c r="I81" s="13">
        <v>45286</v>
      </c>
      <c r="J81" s="6" t="s">
        <v>13</v>
      </c>
      <c r="K81" s="14">
        <v>5659.1</v>
      </c>
    </row>
    <row r="82" spans="2:11" ht="25.5" customHeight="1">
      <c r="B82" s="6" t="s">
        <v>51</v>
      </c>
      <c r="C82" s="7">
        <v>79</v>
      </c>
      <c r="D82" s="27" t="str">
        <f>Planilha2!D82</f>
        <v>TECNO 2000 INDUSTRIA E COMERCIO LTDA</v>
      </c>
      <c r="E82" s="6" t="s">
        <v>124</v>
      </c>
      <c r="F82" s="6" t="s">
        <v>139</v>
      </c>
      <c r="G82" s="28">
        <f>HYPERLINK(Planilha2!Y82,Planilha2!X82)</f>
        <v>26480</v>
      </c>
      <c r="H82" s="13">
        <f t="shared" si="1"/>
        <v>45282</v>
      </c>
      <c r="I82" s="13">
        <v>45286</v>
      </c>
      <c r="J82" s="6" t="s">
        <v>13</v>
      </c>
      <c r="K82" s="14">
        <v>1386.7</v>
      </c>
    </row>
    <row r="83" spans="2:11" ht="25.5" customHeight="1">
      <c r="B83" s="6" t="s">
        <v>51</v>
      </c>
      <c r="C83" s="7">
        <v>80</v>
      </c>
      <c r="D83" s="27" t="str">
        <f>Planilha2!D83</f>
        <v>FRIOMINAS MAQUINAS REPRESENTACOES LTDA</v>
      </c>
      <c r="E83" s="6" t="s">
        <v>12</v>
      </c>
      <c r="F83" s="6" t="s">
        <v>22</v>
      </c>
      <c r="G83" s="28">
        <f>HYPERLINK(Planilha2!Y83,Planilha2!X83)</f>
        <v>223431</v>
      </c>
      <c r="H83" s="13">
        <f t="shared" si="1"/>
        <v>45282</v>
      </c>
      <c r="I83" s="13">
        <v>45286</v>
      </c>
      <c r="J83" s="6" t="s">
        <v>13</v>
      </c>
      <c r="K83" s="14">
        <v>20271.22</v>
      </c>
    </row>
    <row r="84" spans="2:11" ht="25.5" customHeight="1">
      <c r="B84" s="6" t="s">
        <v>51</v>
      </c>
      <c r="C84" s="7">
        <v>81</v>
      </c>
      <c r="D84" s="27" t="str">
        <f>Planilha2!D84</f>
        <v>FRIOMINAS MAQUINAS REPRESENTACOES LTDA</v>
      </c>
      <c r="E84" s="6" t="s">
        <v>12</v>
      </c>
      <c r="F84" s="6" t="s">
        <v>22</v>
      </c>
      <c r="G84" s="28">
        <f>HYPERLINK(Planilha2!Y84,Planilha2!X84)</f>
        <v>223430</v>
      </c>
      <c r="H84" s="13">
        <f t="shared" si="1"/>
        <v>45282</v>
      </c>
      <c r="I84" s="13">
        <v>45286</v>
      </c>
      <c r="J84" s="6" t="s">
        <v>13</v>
      </c>
      <c r="K84" s="14">
        <v>5109.83</v>
      </c>
    </row>
    <row r="85" spans="2:11" ht="30">
      <c r="B85" s="6" t="s">
        <v>51</v>
      </c>
      <c r="C85" s="7">
        <v>82</v>
      </c>
      <c r="D85" s="27" t="str">
        <f>Planilha2!D85</f>
        <v>SUPREMA HIDROELETRICA LTDA - EPP</v>
      </c>
      <c r="E85" s="6" t="s">
        <v>383</v>
      </c>
      <c r="F85" s="6" t="s">
        <v>381</v>
      </c>
      <c r="G85" s="28">
        <f>HYPERLINK(Planilha2!Y85,Planilha2!X85)</f>
        <v>2109</v>
      </c>
      <c r="H85" s="13">
        <f t="shared" si="1"/>
        <v>45282</v>
      </c>
      <c r="I85" s="13">
        <v>45286</v>
      </c>
      <c r="J85" s="6" t="s">
        <v>13</v>
      </c>
      <c r="K85" s="14">
        <v>7200</v>
      </c>
    </row>
    <row r="86" spans="2:11" ht="25.5" customHeight="1">
      <c r="B86" s="6" t="s">
        <v>51</v>
      </c>
      <c r="C86" s="7">
        <v>83</v>
      </c>
      <c r="D86" s="27" t="str">
        <f>Planilha2!D86</f>
        <v>TECNO 2000 INDUSTRIA E COMERCIO LTDA</v>
      </c>
      <c r="E86" s="6" t="s">
        <v>124</v>
      </c>
      <c r="F86" s="6" t="s">
        <v>139</v>
      </c>
      <c r="G86" s="28">
        <f>HYPERLINK(Planilha2!Y86,Planilha2!X86)</f>
        <v>26489</v>
      </c>
      <c r="H86" s="13">
        <f t="shared" si="1"/>
        <v>45282</v>
      </c>
      <c r="I86" s="13">
        <v>45286</v>
      </c>
      <c r="J86" s="6" t="s">
        <v>13</v>
      </c>
      <c r="K86" s="14">
        <v>5659.1</v>
      </c>
    </row>
    <row r="87" spans="2:11" ht="25.5" customHeight="1">
      <c r="B87" s="6" t="s">
        <v>51</v>
      </c>
      <c r="C87" s="7">
        <v>84</v>
      </c>
      <c r="D87" s="27" t="str">
        <f>Planilha2!D87</f>
        <v>TECNO 2000 INDUSTRIA E COMERCIO LTDA</v>
      </c>
      <c r="E87" s="6" t="s">
        <v>124</v>
      </c>
      <c r="F87" s="6" t="s">
        <v>139</v>
      </c>
      <c r="G87" s="28">
        <f>HYPERLINK(Planilha2!Y87,Planilha2!X87)</f>
        <v>26490</v>
      </c>
      <c r="H87" s="13">
        <f t="shared" si="1"/>
        <v>45282</v>
      </c>
      <c r="I87" s="13">
        <v>45286</v>
      </c>
      <c r="J87" s="6" t="s">
        <v>13</v>
      </c>
      <c r="K87" s="14">
        <v>1386.7</v>
      </c>
    </row>
    <row r="88" spans="2:11" ht="25.5" customHeight="1">
      <c r="B88" s="6" t="s">
        <v>51</v>
      </c>
      <c r="C88" s="7">
        <v>85</v>
      </c>
      <c r="D88" s="27" t="str">
        <f>Planilha2!D88</f>
        <v>TECNO 2000 INDUSTRIA E COMERCIO LTDA</v>
      </c>
      <c r="E88" s="6" t="s">
        <v>124</v>
      </c>
      <c r="F88" s="6" t="s">
        <v>139</v>
      </c>
      <c r="G88" s="28">
        <f>HYPERLINK(Planilha2!Y88,Planilha2!X88)</f>
        <v>26491</v>
      </c>
      <c r="H88" s="13">
        <f t="shared" si="1"/>
        <v>45282</v>
      </c>
      <c r="I88" s="13">
        <v>45286</v>
      </c>
      <c r="J88" s="6" t="s">
        <v>13</v>
      </c>
      <c r="K88" s="14">
        <v>1386.7</v>
      </c>
    </row>
    <row r="89" spans="2:11" ht="25.5" customHeight="1">
      <c r="B89" s="6" t="s">
        <v>51</v>
      </c>
      <c r="C89" s="7">
        <v>86</v>
      </c>
      <c r="D89" s="27" t="str">
        <f>Planilha2!D89</f>
        <v>TECNO 2000 INDUSTRIA E COMERCIO LTDA</v>
      </c>
      <c r="E89" s="6" t="s">
        <v>124</v>
      </c>
      <c r="F89" s="6" t="s">
        <v>139</v>
      </c>
      <c r="G89" s="28">
        <f>HYPERLINK(Planilha2!Y89,Planilha2!X89)</f>
        <v>26492</v>
      </c>
      <c r="H89" s="13">
        <f t="shared" si="1"/>
        <v>45282</v>
      </c>
      <c r="I89" s="13">
        <v>45286</v>
      </c>
      <c r="J89" s="6" t="s">
        <v>13</v>
      </c>
      <c r="K89" s="14">
        <v>8544.7999999999993</v>
      </c>
    </row>
    <row r="90" spans="2:11" ht="25.5" customHeight="1">
      <c r="B90" s="6" t="s">
        <v>51</v>
      </c>
      <c r="C90" s="7">
        <v>87</v>
      </c>
      <c r="D90" s="27" t="str">
        <f>Planilha2!D90</f>
        <v>TECNO 2000 INDUSTRIA E COMERCIO LTDA</v>
      </c>
      <c r="E90" s="6" t="s">
        <v>124</v>
      </c>
      <c r="F90" s="6" t="s">
        <v>139</v>
      </c>
      <c r="G90" s="28">
        <f>HYPERLINK(Planilha2!Y90,Planilha2!X90)</f>
        <v>26493</v>
      </c>
      <c r="H90" s="13">
        <f t="shared" si="1"/>
        <v>45282</v>
      </c>
      <c r="I90" s="13">
        <v>45286</v>
      </c>
      <c r="J90" s="6" t="s">
        <v>13</v>
      </c>
      <c r="K90" s="14">
        <v>4272.3999999999996</v>
      </c>
    </row>
    <row r="91" spans="2:11" ht="25.5" customHeight="1">
      <c r="B91" s="6" t="s">
        <v>51</v>
      </c>
      <c r="C91" s="7">
        <v>88</v>
      </c>
      <c r="D91" s="27" t="str">
        <f>Planilha2!D91</f>
        <v>TECNO 2000 INDUSTRIA E COMERCIO LTDA</v>
      </c>
      <c r="E91" s="6" t="s">
        <v>124</v>
      </c>
      <c r="F91" s="6" t="s">
        <v>139</v>
      </c>
      <c r="G91" s="28">
        <f>HYPERLINK(Planilha2!Y91,Planilha2!X91)</f>
        <v>26494</v>
      </c>
      <c r="H91" s="13">
        <f t="shared" si="1"/>
        <v>45282</v>
      </c>
      <c r="I91" s="13">
        <v>45286</v>
      </c>
      <c r="J91" s="6" t="s">
        <v>13</v>
      </c>
      <c r="K91" s="14">
        <v>1386.7</v>
      </c>
    </row>
    <row r="92" spans="2:11" ht="25.5" customHeight="1">
      <c r="B92" s="6" t="s">
        <v>51</v>
      </c>
      <c r="C92" s="7">
        <v>89</v>
      </c>
      <c r="D92" s="27" t="str">
        <f>Planilha2!D92</f>
        <v>TECNO 2000 INDUSTRIA E COMERCIO LTDA</v>
      </c>
      <c r="E92" s="6" t="s">
        <v>124</v>
      </c>
      <c r="F92" s="6" t="s">
        <v>139</v>
      </c>
      <c r="G92" s="28">
        <f>HYPERLINK(Planilha2!Y92,Planilha2!X92)</f>
        <v>26495</v>
      </c>
      <c r="H92" s="13">
        <f t="shared" si="1"/>
        <v>45282</v>
      </c>
      <c r="I92" s="13">
        <v>45286</v>
      </c>
      <c r="J92" s="6" t="s">
        <v>13</v>
      </c>
      <c r="K92" s="14">
        <v>1386.7</v>
      </c>
    </row>
    <row r="93" spans="2:11" ht="25.5" customHeight="1">
      <c r="B93" s="6" t="s">
        <v>51</v>
      </c>
      <c r="C93" s="7">
        <v>90</v>
      </c>
      <c r="D93" s="27" t="str">
        <f>Planilha2!D93</f>
        <v>TECNO 2000 INDUSTRIA E COMERCIO LTDA</v>
      </c>
      <c r="E93" s="6" t="s">
        <v>124</v>
      </c>
      <c r="F93" s="6" t="s">
        <v>139</v>
      </c>
      <c r="G93" s="28">
        <f>HYPERLINK(Planilha2!Y93,Planilha2!X93)</f>
        <v>26496</v>
      </c>
      <c r="H93" s="13">
        <f t="shared" si="1"/>
        <v>45282</v>
      </c>
      <c r="I93" s="13">
        <v>45286</v>
      </c>
      <c r="J93" s="6" t="s">
        <v>13</v>
      </c>
      <c r="K93" s="14">
        <v>47108.7</v>
      </c>
    </row>
    <row r="94" spans="2:11" ht="25.5" customHeight="1">
      <c r="B94" s="6" t="s">
        <v>51</v>
      </c>
      <c r="C94" s="7">
        <v>91</v>
      </c>
      <c r="D94" s="27" t="str">
        <f>Planilha2!D94</f>
        <v>GASMAX DISTRIBUICAO COMERCIO E SERVICOS LTDA</v>
      </c>
      <c r="E94" s="6" t="s">
        <v>18</v>
      </c>
      <c r="F94" s="6" t="s">
        <v>19</v>
      </c>
      <c r="G94" s="28">
        <f>HYPERLINK(Planilha2!Y94,Planilha2!X94)</f>
        <v>6167</v>
      </c>
      <c r="H94" s="13">
        <f t="shared" si="1"/>
        <v>45285</v>
      </c>
      <c r="I94" s="13">
        <v>45287</v>
      </c>
      <c r="J94" s="6" t="s">
        <v>13</v>
      </c>
      <c r="K94" s="14">
        <v>593.54999999999995</v>
      </c>
    </row>
    <row r="95" spans="2:11" ht="25.5" customHeight="1">
      <c r="B95" s="6" t="s">
        <v>51</v>
      </c>
      <c r="C95" s="7">
        <v>92</v>
      </c>
      <c r="D95" s="27" t="str">
        <f>Planilha2!D95</f>
        <v>COMERCIO ATACADISTA DE PRODUTOS ALIMENTICIOS SORETTO DO BRASIL LTDA</v>
      </c>
      <c r="E95" s="6" t="s">
        <v>130</v>
      </c>
      <c r="F95" s="6" t="s">
        <v>147</v>
      </c>
      <c r="G95" s="28">
        <f>HYPERLINK(Planilha2!Y95,Planilha2!X95)</f>
        <v>931</v>
      </c>
      <c r="H95" s="13">
        <f t="shared" si="1"/>
        <v>45285</v>
      </c>
      <c r="I95" s="13">
        <v>45287</v>
      </c>
      <c r="J95" s="6" t="s">
        <v>13</v>
      </c>
      <c r="K95" s="14">
        <v>76616.28</v>
      </c>
    </row>
    <row r="96" spans="2:11" ht="25.5" customHeight="1">
      <c r="B96" s="6" t="s">
        <v>51</v>
      </c>
      <c r="C96" s="7">
        <v>93</v>
      </c>
      <c r="D96" s="27" t="str">
        <f>Planilha2!D96</f>
        <v>UNIVERSO ELETRICO LTDA</v>
      </c>
      <c r="E96" s="6" t="s">
        <v>131</v>
      </c>
      <c r="F96" s="6" t="s">
        <v>382</v>
      </c>
      <c r="G96" s="28">
        <f>HYPERLINK(Planilha2!Y96,Planilha2!X96)</f>
        <v>602934</v>
      </c>
      <c r="H96" s="13">
        <f t="shared" si="1"/>
        <v>45285</v>
      </c>
      <c r="I96" s="13">
        <v>45287</v>
      </c>
      <c r="J96" s="6" t="s">
        <v>13</v>
      </c>
      <c r="K96" s="14">
        <v>40155</v>
      </c>
    </row>
    <row r="97" spans="2:11" ht="25.5" customHeight="1">
      <c r="B97" s="6" t="s">
        <v>51</v>
      </c>
      <c r="C97" s="7">
        <v>94</v>
      </c>
      <c r="D97" s="27" t="str">
        <f>Planilha2!D97</f>
        <v>FRIOMINAS MAQUINAS REPRESENTACOES LTDA</v>
      </c>
      <c r="E97" s="6" t="s">
        <v>12</v>
      </c>
      <c r="F97" s="6" t="s">
        <v>22</v>
      </c>
      <c r="G97" s="28">
        <f>HYPERLINK(Planilha2!Y97,Planilha2!X97)</f>
        <v>221365</v>
      </c>
      <c r="H97" s="13">
        <f t="shared" si="1"/>
        <v>45285</v>
      </c>
      <c r="I97" s="13">
        <v>45287</v>
      </c>
      <c r="J97" s="6" t="s">
        <v>13</v>
      </c>
      <c r="K97" s="14">
        <v>8884.7000000000007</v>
      </c>
    </row>
    <row r="98" spans="2:11" ht="25.5" customHeight="1">
      <c r="B98" s="6" t="s">
        <v>51</v>
      </c>
      <c r="C98" s="7">
        <v>95</v>
      </c>
      <c r="D98" s="27" t="str">
        <f>Planilha2!D98</f>
        <v>FRIOMINAS MAQUINAS REPRESENTACOES LTDA</v>
      </c>
      <c r="E98" s="6" t="s">
        <v>12</v>
      </c>
      <c r="F98" s="6" t="s">
        <v>22</v>
      </c>
      <c r="G98" s="28">
        <f>HYPERLINK(Planilha2!Y98,Planilha2!X98)</f>
        <v>221366</v>
      </c>
      <c r="H98" s="13">
        <f t="shared" si="1"/>
        <v>45285</v>
      </c>
      <c r="I98" s="13">
        <v>45287</v>
      </c>
      <c r="J98" s="6" t="s">
        <v>13</v>
      </c>
      <c r="K98" s="14">
        <v>24361.38</v>
      </c>
    </row>
    <row r="99" spans="2:11" ht="25.5" customHeight="1">
      <c r="B99" s="6" t="s">
        <v>51</v>
      </c>
      <c r="C99" s="7">
        <v>96</v>
      </c>
      <c r="D99" s="27" t="str">
        <f>Planilha2!D99</f>
        <v>TECNO 2000 INDUSTRIA E COMERCIO LTDA</v>
      </c>
      <c r="E99" s="6" t="s">
        <v>124</v>
      </c>
      <c r="F99" s="6" t="s">
        <v>139</v>
      </c>
      <c r="G99" s="28">
        <f>HYPERLINK(Planilha2!Y99,Planilha2!X99)</f>
        <v>29786</v>
      </c>
      <c r="H99" s="13">
        <f t="shared" si="1"/>
        <v>45285</v>
      </c>
      <c r="I99" s="13">
        <v>45287</v>
      </c>
      <c r="J99" s="6" t="s">
        <v>13</v>
      </c>
      <c r="K99" s="14">
        <v>5640</v>
      </c>
    </row>
    <row r="100" spans="2:11" ht="20.100000000000001" customHeight="1">
      <c r="B100" s="16" t="s">
        <v>30</v>
      </c>
      <c r="C100" s="16"/>
      <c r="D100" s="32" t="s">
        <v>31</v>
      </c>
      <c r="E100" s="33"/>
      <c r="F100" s="33"/>
      <c r="G100" s="33"/>
      <c r="H100" s="33"/>
      <c r="I100" s="33"/>
      <c r="J100" s="33"/>
      <c r="K100" s="34"/>
    </row>
    <row r="101" spans="2:11" ht="20.100000000000001" customHeight="1">
      <c r="B101" s="16" t="s">
        <v>32</v>
      </c>
      <c r="C101" s="16"/>
      <c r="D101" s="29">
        <v>45401</v>
      </c>
      <c r="E101" s="30"/>
      <c r="F101" s="30"/>
      <c r="G101" s="30"/>
      <c r="H101" s="30"/>
      <c r="I101" s="30"/>
      <c r="J101" s="30"/>
      <c r="K101" s="31"/>
    </row>
    <row r="102" spans="2:11" ht="24" customHeight="1"/>
    <row r="107" spans="2:11">
      <c r="D107" s="8" t="s">
        <v>52</v>
      </c>
    </row>
    <row r="112" spans="2:11">
      <c r="H112" s="2"/>
    </row>
  </sheetData>
  <sortState ref="B4:K43">
    <sortCondition ref="H4:H43"/>
  </sortState>
  <mergeCells count="5">
    <mergeCell ref="B1:K2"/>
    <mergeCell ref="B100:C100"/>
    <mergeCell ref="B101:C101"/>
    <mergeCell ref="D101:K101"/>
    <mergeCell ref="D100:K100"/>
  </mergeCells>
  <conditionalFormatting sqref="G4:G99">
    <cfRule type="duplicateValues" dxfId="7" priority="7"/>
  </conditionalFormatting>
  <conditionalFormatting sqref="G4:G99">
    <cfRule type="duplicateValues" dxfId="3" priority="9"/>
  </conditionalFormatting>
  <printOptions horizontalCentered="1" verticalCentered="1"/>
  <pageMargins left="0" right="0" top="0.74803149606299213" bottom="0.74803149606299213" header="0.31496062992125984" footer="0.31496062992125984"/>
  <pageSetup paperSize="9" scale="42" fitToHeight="0" orientation="landscape" horizontalDpi="300" verticalDpi="300" r:id="rId1"/>
  <webPublishItems count="2">
    <webPublishItem id="14207" divId="mpmg__fornecimento_de_bens__2023-10_14207" sourceType="sheet" destinationFile="C:\Users\acsantos.plansul\Downloads\mpmg__fornecimento_de_bens__2023-11.html"/>
    <webPublishItem id="20690" divId="mpmg__fornecimento_de_bens__2023-12_20690" sourceType="printArea" destinationFile="C:\Users\acsantos.plansul\Downloads\mpmg__fornecimento_de_bens__2023-12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99"/>
  <sheetViews>
    <sheetView topLeftCell="T55" workbookViewId="0">
      <selection activeCell="Y72" sqref="Y72"/>
    </sheetView>
  </sheetViews>
  <sheetFormatPr defaultRowHeight="12.75"/>
  <cols>
    <col min="1" max="1" width="9.140625" style="3" customWidth="1"/>
    <col min="2" max="2" width="11.42578125" style="3" customWidth="1"/>
    <col min="3" max="3" width="25.28515625" style="3" customWidth="1"/>
    <col min="4" max="4" width="51.85546875" style="3" customWidth="1"/>
    <col min="5" max="5" width="18" style="3" customWidth="1"/>
    <col min="6" max="6" width="56.140625" style="3" customWidth="1"/>
    <col min="7" max="7" width="20.7109375" style="3" customWidth="1"/>
    <col min="8" max="8" width="22.5703125" style="3" customWidth="1"/>
    <col min="9" max="9" width="15" style="3" customWidth="1"/>
    <col min="10" max="10" width="28.28515625" style="3" customWidth="1"/>
    <col min="11" max="11" width="16.140625" style="3" customWidth="1"/>
    <col min="12" max="14" width="9.140625" style="3" customWidth="1"/>
    <col min="15" max="15" width="22.140625" style="3" customWidth="1"/>
    <col min="16" max="16" width="19.42578125" style="3" customWidth="1"/>
    <col min="17" max="17" width="60.7109375" style="3" customWidth="1"/>
    <col min="18" max="18" width="57" style="3" customWidth="1"/>
    <col min="19" max="19" width="20" style="3" customWidth="1"/>
    <col min="20" max="20" width="9.140625" style="3" customWidth="1"/>
    <col min="21" max="21" width="63.140625" style="3" customWidth="1"/>
    <col min="22" max="22" width="9.140625" style="3" customWidth="1"/>
    <col min="23" max="23" width="25" style="3" customWidth="1"/>
    <col min="24" max="24" width="8" style="3" customWidth="1"/>
    <col min="25" max="25" width="147.85546875" style="3" customWidth="1"/>
    <col min="26" max="16384" width="9.140625" style="3"/>
  </cols>
  <sheetData>
    <row r="2" spans="2:25">
      <c r="L2" s="4" t="s">
        <v>33</v>
      </c>
      <c r="M2" s="4"/>
      <c r="N2" s="4"/>
      <c r="O2" s="4"/>
      <c r="P2" s="4"/>
    </row>
    <row r="3" spans="2:25">
      <c r="B3" s="10" t="s">
        <v>1</v>
      </c>
      <c r="C3" s="10" t="s">
        <v>34</v>
      </c>
      <c r="D3" s="10" t="s">
        <v>35</v>
      </c>
      <c r="E3" s="10" t="s">
        <v>4</v>
      </c>
      <c r="F3" s="10" t="s">
        <v>36</v>
      </c>
      <c r="G3" s="10" t="s">
        <v>37</v>
      </c>
      <c r="H3" s="10" t="s">
        <v>38</v>
      </c>
      <c r="I3" s="10" t="s">
        <v>39</v>
      </c>
      <c r="J3" s="10" t="s">
        <v>40</v>
      </c>
      <c r="K3" s="10" t="s">
        <v>10</v>
      </c>
      <c r="L3" s="11"/>
      <c r="M3" s="11" t="s">
        <v>41</v>
      </c>
      <c r="N3" s="11"/>
      <c r="O3" s="11"/>
      <c r="P3" s="11" t="s">
        <v>42</v>
      </c>
      <c r="Q3" s="4"/>
      <c r="R3" s="4"/>
      <c r="S3" s="4"/>
      <c r="T3" s="4"/>
      <c r="U3" s="4"/>
      <c r="V3" s="4"/>
      <c r="W3" s="4"/>
      <c r="X3" s="4" t="s">
        <v>43</v>
      </c>
      <c r="Y3" s="9" t="s">
        <v>375</v>
      </c>
    </row>
    <row r="4" spans="2:25" s="25" customFormat="1">
      <c r="B4" s="17" t="s">
        <v>51</v>
      </c>
      <c r="C4" s="18" t="s">
        <v>54</v>
      </c>
      <c r="D4" s="19" t="s">
        <v>107</v>
      </c>
      <c r="E4" s="12" t="s">
        <v>120</v>
      </c>
      <c r="F4" s="12" t="s">
        <v>133</v>
      </c>
      <c r="G4" s="12">
        <v>2058</v>
      </c>
      <c r="H4" s="20">
        <f t="shared" ref="H4:H35" si="0">WORKDAY(I4,-2)</f>
        <v>45272</v>
      </c>
      <c r="I4" s="21">
        <v>45274</v>
      </c>
      <c r="J4" s="12" t="s">
        <v>177</v>
      </c>
      <c r="K4" s="22">
        <v>9350</v>
      </c>
      <c r="L4" s="17" t="s">
        <v>44</v>
      </c>
      <c r="M4" s="17">
        <f t="shared" ref="M4:M35" si="1">G4</f>
        <v>2058</v>
      </c>
      <c r="N4" s="12" t="s">
        <v>45</v>
      </c>
      <c r="O4" s="17" t="s">
        <v>46</v>
      </c>
      <c r="P4" s="23" t="str">
        <f t="shared" ref="P4:P35" si="2">J4</f>
        <v>PC202-23</v>
      </c>
      <c r="Q4" s="17" t="str">
        <f t="shared" ref="Q4:Q35" si="3">CONCATENATE(L4,M4,N4,O4,P4,)</f>
        <v>mpmg_nota_fiscal_2058-2023_unid_1091_contrato_PC202-23</v>
      </c>
      <c r="R4" s="17" t="s">
        <v>185</v>
      </c>
      <c r="S4" s="17" t="s">
        <v>47</v>
      </c>
      <c r="T4" s="24" t="s">
        <v>275</v>
      </c>
      <c r="U4" s="17" t="str">
        <f t="shared" ref="U4:U35" si="4">R4</f>
        <v>mpmg_nota_fiscal_2058-2023_unid_1091_contrato_PC202-23</v>
      </c>
      <c r="V4" s="17" t="s">
        <v>48</v>
      </c>
      <c r="W4" s="17" t="str">
        <f t="shared" ref="W4:W35" si="5">CONCATENATE(S4,T4,U4,V4)</f>
        <v>https://transparencia.mpmg.mp.br/download/notas_fiscais/fornecimento_de_bens/2023/12/mpmg_nota_fiscal_2058-2023_unid_1091_contrato_PC202-23.pdf</v>
      </c>
      <c r="X4" s="17">
        <v>2058</v>
      </c>
      <c r="Y4" s="17" t="s">
        <v>277</v>
      </c>
    </row>
    <row r="5" spans="2:25" s="25" customFormat="1">
      <c r="B5" s="17" t="s">
        <v>51</v>
      </c>
      <c r="C5" s="18" t="s">
        <v>55</v>
      </c>
      <c r="D5" s="19" t="s">
        <v>107</v>
      </c>
      <c r="E5" s="12" t="s">
        <v>120</v>
      </c>
      <c r="F5" s="12" t="s">
        <v>134</v>
      </c>
      <c r="G5" s="12">
        <v>2100</v>
      </c>
      <c r="H5" s="20">
        <f t="shared" si="0"/>
        <v>45272</v>
      </c>
      <c r="I5" s="21">
        <v>45274</v>
      </c>
      <c r="J5" s="12" t="s">
        <v>154</v>
      </c>
      <c r="K5" s="22">
        <v>3576</v>
      </c>
      <c r="L5" s="17" t="s">
        <v>44</v>
      </c>
      <c r="M5" s="17">
        <f t="shared" si="1"/>
        <v>2100</v>
      </c>
      <c r="N5" s="12" t="s">
        <v>45</v>
      </c>
      <c r="O5" s="17" t="s">
        <v>46</v>
      </c>
      <c r="P5" s="23" t="str">
        <f t="shared" si="2"/>
        <v>PC100-23</v>
      </c>
      <c r="Q5" s="17" t="str">
        <f t="shared" si="3"/>
        <v>mpmg_nota_fiscal_2100-2023_unid_1091_contrato_PC100-23</v>
      </c>
      <c r="R5" s="17" t="s">
        <v>186</v>
      </c>
      <c r="S5" s="17" t="s">
        <v>47</v>
      </c>
      <c r="T5" s="24" t="s">
        <v>275</v>
      </c>
      <c r="U5" s="17" t="str">
        <f t="shared" si="4"/>
        <v>mpmg_nota_fiscal_2100-2023_unid_1091_contrato_PC100-23</v>
      </c>
      <c r="V5" s="17" t="s">
        <v>48</v>
      </c>
      <c r="W5" s="17" t="str">
        <f t="shared" si="5"/>
        <v>https://transparencia.mpmg.mp.br/download/notas_fiscais/fornecimento_de_bens/2023/12/mpmg_nota_fiscal_2100-2023_unid_1091_contrato_PC100-23.pdf</v>
      </c>
      <c r="X5" s="17">
        <v>2100</v>
      </c>
      <c r="Y5" s="17" t="s">
        <v>278</v>
      </c>
    </row>
    <row r="6" spans="2:25" s="25" customFormat="1">
      <c r="B6" s="17" t="s">
        <v>51</v>
      </c>
      <c r="C6" s="18" t="s">
        <v>56</v>
      </c>
      <c r="D6" s="19" t="s">
        <v>107</v>
      </c>
      <c r="E6" s="12" t="s">
        <v>120</v>
      </c>
      <c r="F6" s="12" t="s">
        <v>134</v>
      </c>
      <c r="G6" s="12">
        <v>2102</v>
      </c>
      <c r="H6" s="20">
        <f t="shared" si="0"/>
        <v>45272</v>
      </c>
      <c r="I6" s="21">
        <v>45274</v>
      </c>
      <c r="J6" s="12" t="s">
        <v>154</v>
      </c>
      <c r="K6" s="22">
        <v>11400</v>
      </c>
      <c r="L6" s="17" t="s">
        <v>44</v>
      </c>
      <c r="M6" s="17">
        <f t="shared" si="1"/>
        <v>2102</v>
      </c>
      <c r="N6" s="12" t="s">
        <v>45</v>
      </c>
      <c r="O6" s="17" t="s">
        <v>46</v>
      </c>
      <c r="P6" s="23" t="str">
        <f t="shared" si="2"/>
        <v>PC100-23</v>
      </c>
      <c r="Q6" s="17" t="str">
        <f t="shared" si="3"/>
        <v>mpmg_nota_fiscal_2102-2023_unid_1091_contrato_PC100-23</v>
      </c>
      <c r="R6" s="17" t="s">
        <v>187</v>
      </c>
      <c r="S6" s="17" t="s">
        <v>47</v>
      </c>
      <c r="T6" s="24" t="s">
        <v>275</v>
      </c>
      <c r="U6" s="17" t="str">
        <f t="shared" si="4"/>
        <v>mpmg_nota_fiscal_2102-2023_unid_1091_contrato_PC100-23</v>
      </c>
      <c r="V6" s="17" t="s">
        <v>48</v>
      </c>
      <c r="W6" s="17" t="str">
        <f t="shared" si="5"/>
        <v>https://transparencia.mpmg.mp.br/download/notas_fiscais/fornecimento_de_bens/2023/12/mpmg_nota_fiscal_2102-2023_unid_1091_contrato_PC100-23.pdf</v>
      </c>
      <c r="X6" s="17">
        <v>2102</v>
      </c>
      <c r="Y6" s="17" t="s">
        <v>279</v>
      </c>
    </row>
    <row r="7" spans="2:25" s="25" customFormat="1">
      <c r="B7" s="17" t="s">
        <v>51</v>
      </c>
      <c r="C7" s="18" t="s">
        <v>57</v>
      </c>
      <c r="D7" s="19" t="s">
        <v>107</v>
      </c>
      <c r="E7" s="12" t="s">
        <v>120</v>
      </c>
      <c r="F7" s="12" t="s">
        <v>135</v>
      </c>
      <c r="G7" s="12">
        <v>2071</v>
      </c>
      <c r="H7" s="20">
        <f t="shared" si="0"/>
        <v>45272</v>
      </c>
      <c r="I7" s="21">
        <v>45274</v>
      </c>
      <c r="J7" s="12" t="s">
        <v>177</v>
      </c>
      <c r="K7" s="22">
        <v>6310.5</v>
      </c>
      <c r="L7" s="17" t="s">
        <v>44</v>
      </c>
      <c r="M7" s="17">
        <f t="shared" si="1"/>
        <v>2071</v>
      </c>
      <c r="N7" s="12" t="s">
        <v>45</v>
      </c>
      <c r="O7" s="17" t="s">
        <v>46</v>
      </c>
      <c r="P7" s="23" t="str">
        <f t="shared" si="2"/>
        <v>PC202-23</v>
      </c>
      <c r="Q7" s="17" t="str">
        <f t="shared" si="3"/>
        <v>mpmg_nota_fiscal_2071-2023_unid_1091_contrato_PC202-23</v>
      </c>
      <c r="R7" s="17" t="s">
        <v>188</v>
      </c>
      <c r="S7" s="17" t="s">
        <v>47</v>
      </c>
      <c r="T7" s="24" t="s">
        <v>275</v>
      </c>
      <c r="U7" s="17" t="str">
        <f t="shared" si="4"/>
        <v>mpmg_nota_fiscal_2071-2023_unid_1091_contrato_PC202-23</v>
      </c>
      <c r="V7" s="17" t="s">
        <v>48</v>
      </c>
      <c r="W7" s="17" t="str">
        <f t="shared" si="5"/>
        <v>https://transparencia.mpmg.mp.br/download/notas_fiscais/fornecimento_de_bens/2023/12/mpmg_nota_fiscal_2071-2023_unid_1091_contrato_PC202-23.pdf</v>
      </c>
      <c r="X7" s="17">
        <v>2071</v>
      </c>
      <c r="Y7" s="17" t="s">
        <v>280</v>
      </c>
    </row>
    <row r="8" spans="2:25" s="25" customFormat="1">
      <c r="B8" s="17" t="s">
        <v>51</v>
      </c>
      <c r="C8" s="18" t="s">
        <v>57</v>
      </c>
      <c r="D8" s="19" t="s">
        <v>107</v>
      </c>
      <c r="E8" s="12" t="s">
        <v>120</v>
      </c>
      <c r="F8" s="12" t="s">
        <v>135</v>
      </c>
      <c r="G8" s="12">
        <v>2072</v>
      </c>
      <c r="H8" s="20">
        <f t="shared" si="0"/>
        <v>45272</v>
      </c>
      <c r="I8" s="21">
        <v>45274</v>
      </c>
      <c r="J8" s="12" t="s">
        <v>177</v>
      </c>
      <c r="K8" s="22">
        <v>7589.5</v>
      </c>
      <c r="L8" s="17" t="s">
        <v>44</v>
      </c>
      <c r="M8" s="17">
        <f t="shared" si="1"/>
        <v>2072</v>
      </c>
      <c r="N8" s="12" t="s">
        <v>45</v>
      </c>
      <c r="O8" s="17" t="s">
        <v>46</v>
      </c>
      <c r="P8" s="23" t="str">
        <f t="shared" si="2"/>
        <v>PC202-23</v>
      </c>
      <c r="Q8" s="17" t="str">
        <f t="shared" si="3"/>
        <v>mpmg_nota_fiscal_2072-2023_unid_1091_contrato_PC202-23</v>
      </c>
      <c r="R8" s="17" t="s">
        <v>189</v>
      </c>
      <c r="S8" s="17" t="s">
        <v>47</v>
      </c>
      <c r="T8" s="24" t="s">
        <v>275</v>
      </c>
      <c r="U8" s="17" t="str">
        <f t="shared" si="4"/>
        <v>mpmg_nota_fiscal_2072-2023_unid_1091_contrato_PC202-23</v>
      </c>
      <c r="V8" s="17" t="s">
        <v>48</v>
      </c>
      <c r="W8" s="17" t="str">
        <f t="shared" si="5"/>
        <v>https://transparencia.mpmg.mp.br/download/notas_fiscais/fornecimento_de_bens/2023/12/mpmg_nota_fiscal_2072-2023_unid_1091_contrato_PC202-23.pdf</v>
      </c>
      <c r="X8" s="17">
        <v>2072</v>
      </c>
      <c r="Y8" s="17" t="s">
        <v>281</v>
      </c>
    </row>
    <row r="9" spans="2:25" s="25" customFormat="1">
      <c r="B9" s="17" t="s">
        <v>51</v>
      </c>
      <c r="C9" s="18" t="s">
        <v>53</v>
      </c>
      <c r="D9" s="19" t="s">
        <v>25</v>
      </c>
      <c r="E9" s="12" t="s">
        <v>26</v>
      </c>
      <c r="F9" s="12" t="s">
        <v>50</v>
      </c>
      <c r="G9" s="12">
        <v>962</v>
      </c>
      <c r="H9" s="20">
        <f t="shared" si="0"/>
        <v>45273</v>
      </c>
      <c r="I9" s="21">
        <v>45275</v>
      </c>
      <c r="J9" s="12" t="s">
        <v>153</v>
      </c>
      <c r="K9" s="22">
        <v>20580</v>
      </c>
      <c r="L9" s="17" t="s">
        <v>44</v>
      </c>
      <c r="M9" s="17">
        <f t="shared" si="1"/>
        <v>962</v>
      </c>
      <c r="N9" s="12" t="s">
        <v>45</v>
      </c>
      <c r="O9" s="17" t="s">
        <v>46</v>
      </c>
      <c r="P9" s="23" t="str">
        <f t="shared" si="2"/>
        <v>029-23</v>
      </c>
      <c r="Q9" s="17" t="str">
        <f t="shared" si="3"/>
        <v>mpmg_nota_fiscal_962-2023_unid_1091_contrato_029-23</v>
      </c>
      <c r="R9" s="17" t="s">
        <v>184</v>
      </c>
      <c r="S9" s="17" t="s">
        <v>47</v>
      </c>
      <c r="T9" s="24" t="s">
        <v>275</v>
      </c>
      <c r="U9" s="17" t="str">
        <f t="shared" si="4"/>
        <v>mpmg_nota_fiscal_962-2023_unid_1091_contrato_029-23</v>
      </c>
      <c r="V9" s="17" t="s">
        <v>48</v>
      </c>
      <c r="W9" s="17" t="str">
        <f t="shared" si="5"/>
        <v>https://transparencia.mpmg.mp.br/download/notas_fiscais/fornecimento_de_bens/2023/12/mpmg_nota_fiscal_962-2023_unid_1091_contrato_029-23.pdf</v>
      </c>
      <c r="X9" s="17">
        <v>962</v>
      </c>
      <c r="Y9" s="17" t="s">
        <v>276</v>
      </c>
    </row>
    <row r="10" spans="2:25" s="25" customFormat="1">
      <c r="B10" s="17" t="s">
        <v>51</v>
      </c>
      <c r="C10" s="18" t="s">
        <v>67</v>
      </c>
      <c r="D10" s="19" t="s">
        <v>110</v>
      </c>
      <c r="E10" s="12" t="s">
        <v>123</v>
      </c>
      <c r="F10" s="12" t="s">
        <v>138</v>
      </c>
      <c r="G10" s="12">
        <v>73834</v>
      </c>
      <c r="H10" s="20">
        <f t="shared" si="0"/>
        <v>45274</v>
      </c>
      <c r="I10" s="21">
        <v>45278</v>
      </c>
      <c r="J10" s="12" t="s">
        <v>178</v>
      </c>
      <c r="K10" s="22">
        <v>478.5</v>
      </c>
      <c r="L10" s="17" t="s">
        <v>44</v>
      </c>
      <c r="M10" s="17">
        <f t="shared" si="1"/>
        <v>73834</v>
      </c>
      <c r="N10" s="12" t="s">
        <v>45</v>
      </c>
      <c r="O10" s="17" t="s">
        <v>46</v>
      </c>
      <c r="P10" s="23" t="str">
        <f t="shared" si="2"/>
        <v>PC26-23</v>
      </c>
      <c r="Q10" s="17" t="str">
        <f t="shared" si="3"/>
        <v>mpmg_nota_fiscal_73834-2023_unid_1091_contrato_PC26-23</v>
      </c>
      <c r="R10" s="17" t="s">
        <v>199</v>
      </c>
      <c r="S10" s="17" t="s">
        <v>47</v>
      </c>
      <c r="T10" s="24" t="s">
        <v>275</v>
      </c>
      <c r="U10" s="17" t="str">
        <f t="shared" si="4"/>
        <v>mpmg_nota_fiscal_73834-2023_unid_1091_contrato_PC26-23</v>
      </c>
      <c r="V10" s="17" t="s">
        <v>48</v>
      </c>
      <c r="W10" s="17" t="str">
        <f t="shared" si="5"/>
        <v>https://transparencia.mpmg.mp.br/download/notas_fiscais/fornecimento_de_bens/2023/12/mpmg_nota_fiscal_73834-2023_unid_1091_contrato_PC26-23.pdf</v>
      </c>
      <c r="X10" s="17">
        <v>73834</v>
      </c>
      <c r="Y10" s="17" t="s">
        <v>291</v>
      </c>
    </row>
    <row r="11" spans="2:25" s="25" customFormat="1">
      <c r="B11" s="17" t="s">
        <v>51</v>
      </c>
      <c r="C11" s="18" t="s">
        <v>67</v>
      </c>
      <c r="D11" s="19" t="s">
        <v>110</v>
      </c>
      <c r="E11" s="12" t="s">
        <v>123</v>
      </c>
      <c r="F11" s="12" t="s">
        <v>138</v>
      </c>
      <c r="G11" s="12">
        <v>73835</v>
      </c>
      <c r="H11" s="20">
        <f t="shared" si="0"/>
        <v>45274</v>
      </c>
      <c r="I11" s="21">
        <v>45278</v>
      </c>
      <c r="J11" s="12" t="s">
        <v>178</v>
      </c>
      <c r="K11" s="22">
        <v>935.25</v>
      </c>
      <c r="L11" s="17" t="s">
        <v>44</v>
      </c>
      <c r="M11" s="17">
        <f t="shared" si="1"/>
        <v>73835</v>
      </c>
      <c r="N11" s="12" t="s">
        <v>45</v>
      </c>
      <c r="O11" s="17" t="s">
        <v>46</v>
      </c>
      <c r="P11" s="23" t="str">
        <f t="shared" si="2"/>
        <v>PC26-23</v>
      </c>
      <c r="Q11" s="17" t="str">
        <f t="shared" si="3"/>
        <v>mpmg_nota_fiscal_73835-2023_unid_1091_contrato_PC26-23</v>
      </c>
      <c r="R11" s="17" t="s">
        <v>200</v>
      </c>
      <c r="S11" s="17" t="s">
        <v>47</v>
      </c>
      <c r="T11" s="24" t="s">
        <v>275</v>
      </c>
      <c r="U11" s="17" t="str">
        <f t="shared" si="4"/>
        <v>mpmg_nota_fiscal_73835-2023_unid_1091_contrato_PC26-23</v>
      </c>
      <c r="V11" s="17" t="s">
        <v>48</v>
      </c>
      <c r="W11" s="17" t="str">
        <f t="shared" si="5"/>
        <v>https://transparencia.mpmg.mp.br/download/notas_fiscais/fornecimento_de_bens/2023/12/mpmg_nota_fiscal_73835-2023_unid_1091_contrato_PC26-23.pdf</v>
      </c>
      <c r="X11" s="17">
        <v>73835</v>
      </c>
      <c r="Y11" s="17" t="s">
        <v>292</v>
      </c>
    </row>
    <row r="12" spans="2:25" s="25" customFormat="1">
      <c r="B12" s="17" t="s">
        <v>51</v>
      </c>
      <c r="C12" s="18" t="s">
        <v>77</v>
      </c>
      <c r="D12" s="19" t="s">
        <v>27</v>
      </c>
      <c r="E12" s="12" t="s">
        <v>28</v>
      </c>
      <c r="F12" s="12" t="s">
        <v>142</v>
      </c>
      <c r="G12" s="12">
        <v>1970</v>
      </c>
      <c r="H12" s="20">
        <f t="shared" si="0"/>
        <v>45274</v>
      </c>
      <c r="I12" s="21">
        <v>45278</v>
      </c>
      <c r="J12" s="12" t="s">
        <v>163</v>
      </c>
      <c r="K12" s="22">
        <v>4095</v>
      </c>
      <c r="L12" s="17" t="s">
        <v>44</v>
      </c>
      <c r="M12" s="17">
        <f t="shared" si="1"/>
        <v>1970</v>
      </c>
      <c r="N12" s="12" t="s">
        <v>45</v>
      </c>
      <c r="O12" s="17" t="s">
        <v>46</v>
      </c>
      <c r="P12" s="23" t="str">
        <f t="shared" si="2"/>
        <v>072-23</v>
      </c>
      <c r="Q12" s="17" t="str">
        <f t="shared" si="3"/>
        <v>mpmg_nota_fiscal_1970-2023_unid_1091_contrato_072-23</v>
      </c>
      <c r="R12" s="17" t="s">
        <v>210</v>
      </c>
      <c r="S12" s="17" t="s">
        <v>47</v>
      </c>
      <c r="T12" s="24" t="s">
        <v>275</v>
      </c>
      <c r="U12" s="17" t="str">
        <f t="shared" si="4"/>
        <v>mpmg_nota_fiscal_1970-2023_unid_1091_contrato_072-23</v>
      </c>
      <c r="V12" s="17" t="s">
        <v>48</v>
      </c>
      <c r="W12" s="17" t="str">
        <f t="shared" si="5"/>
        <v>https://transparencia.mpmg.mp.br/download/notas_fiscais/fornecimento_de_bens/2023/12/mpmg_nota_fiscal_1970-2023_unid_1091_contrato_072-23.pdf</v>
      </c>
      <c r="X12" s="17">
        <v>1970</v>
      </c>
      <c r="Y12" s="17" t="s">
        <v>302</v>
      </c>
    </row>
    <row r="13" spans="2:25" s="25" customFormat="1">
      <c r="B13" s="17" t="s">
        <v>51</v>
      </c>
      <c r="C13" s="18" t="s">
        <v>78</v>
      </c>
      <c r="D13" s="19" t="s">
        <v>114</v>
      </c>
      <c r="E13" s="12" t="s">
        <v>127</v>
      </c>
      <c r="F13" s="12" t="s">
        <v>143</v>
      </c>
      <c r="G13" s="12">
        <v>900</v>
      </c>
      <c r="H13" s="20">
        <f t="shared" si="0"/>
        <v>45274</v>
      </c>
      <c r="I13" s="21">
        <v>45278</v>
      </c>
      <c r="J13" s="12" t="s">
        <v>164</v>
      </c>
      <c r="K13" s="22">
        <v>1268.1600000000001</v>
      </c>
      <c r="L13" s="17" t="s">
        <v>44</v>
      </c>
      <c r="M13" s="17">
        <f t="shared" si="1"/>
        <v>900</v>
      </c>
      <c r="N13" s="12" t="s">
        <v>45</v>
      </c>
      <c r="O13" s="17" t="s">
        <v>46</v>
      </c>
      <c r="P13" s="23" t="str">
        <f t="shared" si="2"/>
        <v>097-21</v>
      </c>
      <c r="Q13" s="17" t="str">
        <f t="shared" si="3"/>
        <v>mpmg_nota_fiscal_900-2023_unid_1091_contrato_097-21</v>
      </c>
      <c r="R13" s="17" t="s">
        <v>211</v>
      </c>
      <c r="S13" s="17" t="s">
        <v>47</v>
      </c>
      <c r="T13" s="24" t="s">
        <v>275</v>
      </c>
      <c r="U13" s="17" t="str">
        <f t="shared" si="4"/>
        <v>mpmg_nota_fiscal_900-2023_unid_1091_contrato_097-21</v>
      </c>
      <c r="V13" s="17" t="s">
        <v>48</v>
      </c>
      <c r="W13" s="17" t="str">
        <f t="shared" si="5"/>
        <v>https://transparencia.mpmg.mp.br/download/notas_fiscais/fornecimento_de_bens/2023/12/mpmg_nota_fiscal_900-2023_unid_1091_contrato_097-21.pdf</v>
      </c>
      <c r="X13" s="17">
        <v>900</v>
      </c>
      <c r="Y13" s="17" t="s">
        <v>303</v>
      </c>
    </row>
    <row r="14" spans="2:25" s="25" customFormat="1">
      <c r="B14" s="17" t="s">
        <v>51</v>
      </c>
      <c r="C14" s="18" t="s">
        <v>58</v>
      </c>
      <c r="D14" s="19" t="s">
        <v>108</v>
      </c>
      <c r="E14" s="12" t="s">
        <v>121</v>
      </c>
      <c r="F14" s="12" t="s">
        <v>136</v>
      </c>
      <c r="G14" s="12">
        <v>11234</v>
      </c>
      <c r="H14" s="20">
        <f t="shared" si="0"/>
        <v>45275</v>
      </c>
      <c r="I14" s="21">
        <v>45279</v>
      </c>
      <c r="J14" s="12" t="s">
        <v>155</v>
      </c>
      <c r="K14" s="22">
        <v>68.25</v>
      </c>
      <c r="L14" s="17" t="s">
        <v>44</v>
      </c>
      <c r="M14" s="17">
        <f t="shared" si="1"/>
        <v>11234</v>
      </c>
      <c r="N14" s="12" t="s">
        <v>45</v>
      </c>
      <c r="O14" s="17" t="s">
        <v>46</v>
      </c>
      <c r="P14" s="23" t="str">
        <f t="shared" si="2"/>
        <v>PC272-22</v>
      </c>
      <c r="Q14" s="17" t="str">
        <f t="shared" si="3"/>
        <v>mpmg_nota_fiscal_11234-2023_unid_1091_contrato_PC272-22</v>
      </c>
      <c r="R14" s="17" t="s">
        <v>190</v>
      </c>
      <c r="S14" s="17" t="s">
        <v>47</v>
      </c>
      <c r="T14" s="24" t="s">
        <v>275</v>
      </c>
      <c r="U14" s="17" t="str">
        <f t="shared" si="4"/>
        <v>mpmg_nota_fiscal_11234-2023_unid_1091_contrato_PC272-22</v>
      </c>
      <c r="V14" s="17" t="s">
        <v>48</v>
      </c>
      <c r="W14" s="17" t="str">
        <f t="shared" si="5"/>
        <v>https://transparencia.mpmg.mp.br/download/notas_fiscais/fornecimento_de_bens/2023/12/mpmg_nota_fiscal_11234-2023_unid_1091_contrato_PC272-22.pdf</v>
      </c>
      <c r="X14" s="17">
        <v>11234</v>
      </c>
      <c r="Y14" s="17" t="s">
        <v>282</v>
      </c>
    </row>
    <row r="15" spans="2:25" s="25" customFormat="1">
      <c r="B15" s="17" t="s">
        <v>51</v>
      </c>
      <c r="C15" s="18" t="s">
        <v>59</v>
      </c>
      <c r="D15" s="19" t="s">
        <v>108</v>
      </c>
      <c r="E15" s="12" t="s">
        <v>121</v>
      </c>
      <c r="F15" s="12" t="s">
        <v>136</v>
      </c>
      <c r="G15" s="12">
        <v>11232</v>
      </c>
      <c r="H15" s="20">
        <f t="shared" si="0"/>
        <v>45275</v>
      </c>
      <c r="I15" s="21">
        <v>45279</v>
      </c>
      <c r="J15" s="12" t="s">
        <v>156</v>
      </c>
      <c r="K15" s="22">
        <v>242.4</v>
      </c>
      <c r="L15" s="17" t="s">
        <v>44</v>
      </c>
      <c r="M15" s="17">
        <f t="shared" si="1"/>
        <v>11232</v>
      </c>
      <c r="N15" s="12" t="s">
        <v>45</v>
      </c>
      <c r="O15" s="17" t="s">
        <v>46</v>
      </c>
      <c r="P15" s="23" t="str">
        <f t="shared" si="2"/>
        <v>PC269-22</v>
      </c>
      <c r="Q15" s="17" t="str">
        <f t="shared" si="3"/>
        <v>mpmg_nota_fiscal_11232-2023_unid_1091_contrato_PC269-22</v>
      </c>
      <c r="R15" s="17" t="s">
        <v>191</v>
      </c>
      <c r="S15" s="17" t="s">
        <v>47</v>
      </c>
      <c r="T15" s="24" t="s">
        <v>275</v>
      </c>
      <c r="U15" s="17" t="str">
        <f t="shared" si="4"/>
        <v>mpmg_nota_fiscal_11232-2023_unid_1091_contrato_PC269-22</v>
      </c>
      <c r="V15" s="17" t="s">
        <v>48</v>
      </c>
      <c r="W15" s="17" t="str">
        <f t="shared" si="5"/>
        <v>https://transparencia.mpmg.mp.br/download/notas_fiscais/fornecimento_de_bens/2023/12/mpmg_nota_fiscal_11232-2023_unid_1091_contrato_PC269-22.pdf</v>
      </c>
      <c r="X15" s="17">
        <v>11232</v>
      </c>
      <c r="Y15" s="17" t="s">
        <v>283</v>
      </c>
    </row>
    <row r="16" spans="2:25" s="25" customFormat="1">
      <c r="B16" s="17" t="s">
        <v>51</v>
      </c>
      <c r="C16" s="18" t="s">
        <v>60</v>
      </c>
      <c r="D16" s="19" t="s">
        <v>108</v>
      </c>
      <c r="E16" s="12" t="s">
        <v>121</v>
      </c>
      <c r="F16" s="12" t="s">
        <v>136</v>
      </c>
      <c r="G16" s="12">
        <v>11235</v>
      </c>
      <c r="H16" s="20">
        <f t="shared" si="0"/>
        <v>45275</v>
      </c>
      <c r="I16" s="21">
        <v>45279</v>
      </c>
      <c r="J16" s="12" t="s">
        <v>157</v>
      </c>
      <c r="K16" s="22">
        <v>126.6</v>
      </c>
      <c r="L16" s="17" t="s">
        <v>44</v>
      </c>
      <c r="M16" s="17">
        <f t="shared" si="1"/>
        <v>11235</v>
      </c>
      <c r="N16" s="12" t="s">
        <v>45</v>
      </c>
      <c r="O16" s="17" t="s">
        <v>46</v>
      </c>
      <c r="P16" s="23" t="str">
        <f t="shared" si="2"/>
        <v>PC208-23</v>
      </c>
      <c r="Q16" s="17" t="str">
        <f t="shared" si="3"/>
        <v>mpmg_nota_fiscal_11235-2023_unid_1091_contrato_PC208-23</v>
      </c>
      <c r="R16" s="17" t="s">
        <v>192</v>
      </c>
      <c r="S16" s="17" t="s">
        <v>47</v>
      </c>
      <c r="T16" s="24" t="s">
        <v>275</v>
      </c>
      <c r="U16" s="17" t="str">
        <f t="shared" si="4"/>
        <v>mpmg_nota_fiscal_11235-2023_unid_1091_contrato_PC208-23</v>
      </c>
      <c r="V16" s="17" t="s">
        <v>48</v>
      </c>
      <c r="W16" s="17" t="str">
        <f t="shared" si="5"/>
        <v>https://transparencia.mpmg.mp.br/download/notas_fiscais/fornecimento_de_bens/2023/12/mpmg_nota_fiscal_11235-2023_unid_1091_contrato_PC208-23.pdf</v>
      </c>
      <c r="X16" s="17">
        <v>11235</v>
      </c>
      <c r="Y16" s="17" t="s">
        <v>284</v>
      </c>
    </row>
    <row r="17" spans="2:25" s="25" customFormat="1">
      <c r="B17" s="17" t="s">
        <v>51</v>
      </c>
      <c r="C17" s="18" t="s">
        <v>61</v>
      </c>
      <c r="D17" s="19" t="s">
        <v>109</v>
      </c>
      <c r="E17" s="12" t="s">
        <v>122</v>
      </c>
      <c r="F17" s="12" t="s">
        <v>137</v>
      </c>
      <c r="G17" s="12">
        <v>1764</v>
      </c>
      <c r="H17" s="20">
        <f t="shared" si="0"/>
        <v>45275</v>
      </c>
      <c r="I17" s="21">
        <v>45279</v>
      </c>
      <c r="J17" s="12" t="s">
        <v>158</v>
      </c>
      <c r="K17" s="22">
        <v>5818.8</v>
      </c>
      <c r="L17" s="17" t="s">
        <v>44</v>
      </c>
      <c r="M17" s="17">
        <f t="shared" si="1"/>
        <v>1764</v>
      </c>
      <c r="N17" s="12" t="s">
        <v>45</v>
      </c>
      <c r="O17" s="17" t="s">
        <v>46</v>
      </c>
      <c r="P17" s="23" t="str">
        <f t="shared" si="2"/>
        <v>PC216-23</v>
      </c>
      <c r="Q17" s="17" t="str">
        <f t="shared" si="3"/>
        <v>mpmg_nota_fiscal_1764-2023_unid_1091_contrato_PC216-23</v>
      </c>
      <c r="R17" s="17" t="s">
        <v>193</v>
      </c>
      <c r="S17" s="17" t="s">
        <v>47</v>
      </c>
      <c r="T17" s="24" t="s">
        <v>275</v>
      </c>
      <c r="U17" s="17" t="str">
        <f t="shared" si="4"/>
        <v>mpmg_nota_fiscal_1764-2023_unid_1091_contrato_PC216-23</v>
      </c>
      <c r="V17" s="17" t="s">
        <v>48</v>
      </c>
      <c r="W17" s="17" t="str">
        <f t="shared" si="5"/>
        <v>https://transparencia.mpmg.mp.br/download/notas_fiscais/fornecimento_de_bens/2023/12/mpmg_nota_fiscal_1764-2023_unid_1091_contrato_PC216-23.pdf</v>
      </c>
      <c r="X17" s="17">
        <v>1764</v>
      </c>
      <c r="Y17" s="17" t="s">
        <v>285</v>
      </c>
    </row>
    <row r="18" spans="2:25" s="25" customFormat="1">
      <c r="B18" s="17" t="s">
        <v>51</v>
      </c>
      <c r="C18" s="18" t="s">
        <v>68</v>
      </c>
      <c r="D18" s="19" t="s">
        <v>20</v>
      </c>
      <c r="E18" s="12" t="s">
        <v>21</v>
      </c>
      <c r="F18" s="12" t="s">
        <v>49</v>
      </c>
      <c r="G18" s="12">
        <v>74</v>
      </c>
      <c r="H18" s="20">
        <f t="shared" si="0"/>
        <v>45275</v>
      </c>
      <c r="I18" s="21">
        <v>45279</v>
      </c>
      <c r="J18" s="12" t="s">
        <v>159</v>
      </c>
      <c r="K18" s="22">
        <v>11594.45</v>
      </c>
      <c r="L18" s="17" t="s">
        <v>44</v>
      </c>
      <c r="M18" s="17">
        <f t="shared" si="1"/>
        <v>74</v>
      </c>
      <c r="N18" s="12" t="s">
        <v>45</v>
      </c>
      <c r="O18" s="17" t="s">
        <v>46</v>
      </c>
      <c r="P18" s="23" t="str">
        <f t="shared" si="2"/>
        <v>PC385-22</v>
      </c>
      <c r="Q18" s="17" t="str">
        <f t="shared" si="3"/>
        <v>mpmg_nota_fiscal_74-2023_unid_1091_contrato_PC385-22</v>
      </c>
      <c r="R18" s="17" t="s">
        <v>201</v>
      </c>
      <c r="S18" s="17" t="s">
        <v>47</v>
      </c>
      <c r="T18" s="24" t="s">
        <v>275</v>
      </c>
      <c r="U18" s="17" t="str">
        <f t="shared" si="4"/>
        <v>mpmg_nota_fiscal_74-2023_unid_1091_contrato_PC385-22</v>
      </c>
      <c r="V18" s="17" t="s">
        <v>48</v>
      </c>
      <c r="W18" s="17" t="str">
        <f t="shared" si="5"/>
        <v>https://transparencia.mpmg.mp.br/download/notas_fiscais/fornecimento_de_bens/2023/12/mpmg_nota_fiscal_74-2023_unid_1091_contrato_PC385-22.pdf</v>
      </c>
      <c r="X18" s="17">
        <v>74</v>
      </c>
      <c r="Y18" s="17" t="s">
        <v>293</v>
      </c>
    </row>
    <row r="19" spans="2:25" s="25" customFormat="1">
      <c r="B19" s="17" t="s">
        <v>51</v>
      </c>
      <c r="C19" s="18" t="s">
        <v>69</v>
      </c>
      <c r="D19" s="19" t="s">
        <v>20</v>
      </c>
      <c r="E19" s="12" t="s">
        <v>21</v>
      </c>
      <c r="F19" s="12" t="s">
        <v>49</v>
      </c>
      <c r="G19" s="12">
        <v>73</v>
      </c>
      <c r="H19" s="20">
        <f t="shared" si="0"/>
        <v>45275</v>
      </c>
      <c r="I19" s="21">
        <v>45279</v>
      </c>
      <c r="J19" s="12" t="s">
        <v>159</v>
      </c>
      <c r="K19" s="22">
        <v>3760.11</v>
      </c>
      <c r="L19" s="17" t="s">
        <v>44</v>
      </c>
      <c r="M19" s="17">
        <f t="shared" si="1"/>
        <v>73</v>
      </c>
      <c r="N19" s="12" t="s">
        <v>45</v>
      </c>
      <c r="O19" s="17" t="s">
        <v>46</v>
      </c>
      <c r="P19" s="23" t="str">
        <f t="shared" si="2"/>
        <v>PC385-22</v>
      </c>
      <c r="Q19" s="17" t="str">
        <f t="shared" si="3"/>
        <v>mpmg_nota_fiscal_73-2023_unid_1091_contrato_PC385-22</v>
      </c>
      <c r="R19" s="17" t="s">
        <v>202</v>
      </c>
      <c r="S19" s="17" t="s">
        <v>47</v>
      </c>
      <c r="T19" s="24" t="s">
        <v>275</v>
      </c>
      <c r="U19" s="17" t="str">
        <f t="shared" si="4"/>
        <v>mpmg_nota_fiscal_73-2023_unid_1091_contrato_PC385-22</v>
      </c>
      <c r="V19" s="17" t="s">
        <v>48</v>
      </c>
      <c r="W19" s="17" t="str">
        <f t="shared" si="5"/>
        <v>https://transparencia.mpmg.mp.br/download/notas_fiscais/fornecimento_de_bens/2023/12/mpmg_nota_fiscal_73-2023_unid_1091_contrato_PC385-22.pdf</v>
      </c>
      <c r="X19" s="17">
        <v>73</v>
      </c>
      <c r="Y19" s="17" t="s">
        <v>294</v>
      </c>
    </row>
    <row r="20" spans="2:25" s="25" customFormat="1">
      <c r="B20" s="17" t="s">
        <v>51</v>
      </c>
      <c r="C20" s="18" t="s">
        <v>70</v>
      </c>
      <c r="D20" s="19" t="s">
        <v>20</v>
      </c>
      <c r="E20" s="12" t="s">
        <v>21</v>
      </c>
      <c r="F20" s="12" t="s">
        <v>49</v>
      </c>
      <c r="G20" s="12">
        <v>72</v>
      </c>
      <c r="H20" s="20">
        <f t="shared" si="0"/>
        <v>45275</v>
      </c>
      <c r="I20" s="21">
        <v>45279</v>
      </c>
      <c r="J20" s="12" t="s">
        <v>159</v>
      </c>
      <c r="K20" s="22">
        <v>7886.76</v>
      </c>
      <c r="L20" s="17" t="s">
        <v>44</v>
      </c>
      <c r="M20" s="17">
        <f t="shared" si="1"/>
        <v>72</v>
      </c>
      <c r="N20" s="12" t="s">
        <v>45</v>
      </c>
      <c r="O20" s="17" t="s">
        <v>46</v>
      </c>
      <c r="P20" s="23" t="str">
        <f t="shared" si="2"/>
        <v>PC385-22</v>
      </c>
      <c r="Q20" s="17" t="str">
        <f t="shared" si="3"/>
        <v>mpmg_nota_fiscal_72-2023_unid_1091_contrato_PC385-22</v>
      </c>
      <c r="R20" s="17" t="s">
        <v>203</v>
      </c>
      <c r="S20" s="17" t="s">
        <v>47</v>
      </c>
      <c r="T20" s="24" t="s">
        <v>275</v>
      </c>
      <c r="U20" s="17" t="str">
        <f t="shared" si="4"/>
        <v>mpmg_nota_fiscal_72-2023_unid_1091_contrato_PC385-22</v>
      </c>
      <c r="V20" s="17" t="s">
        <v>48</v>
      </c>
      <c r="W20" s="17" t="str">
        <f t="shared" si="5"/>
        <v>https://transparencia.mpmg.mp.br/download/notas_fiscais/fornecimento_de_bens/2023/12/mpmg_nota_fiscal_72-2023_unid_1091_contrato_PC385-22.pdf</v>
      </c>
      <c r="X20" s="17">
        <v>72</v>
      </c>
      <c r="Y20" s="17" t="s">
        <v>295</v>
      </c>
    </row>
    <row r="21" spans="2:25" s="25" customFormat="1">
      <c r="B21" s="17" t="s">
        <v>51</v>
      </c>
      <c r="C21" s="18" t="s">
        <v>71</v>
      </c>
      <c r="D21" s="19" t="s">
        <v>20</v>
      </c>
      <c r="E21" s="12" t="s">
        <v>21</v>
      </c>
      <c r="F21" s="12" t="s">
        <v>49</v>
      </c>
      <c r="G21" s="12">
        <v>70</v>
      </c>
      <c r="H21" s="20">
        <f t="shared" si="0"/>
        <v>45275</v>
      </c>
      <c r="I21" s="21">
        <v>45279</v>
      </c>
      <c r="J21" s="12" t="s">
        <v>159</v>
      </c>
      <c r="K21" s="22">
        <v>2611.48</v>
      </c>
      <c r="L21" s="17" t="s">
        <v>44</v>
      </c>
      <c r="M21" s="17">
        <f t="shared" si="1"/>
        <v>70</v>
      </c>
      <c r="N21" s="12" t="s">
        <v>45</v>
      </c>
      <c r="O21" s="17" t="s">
        <v>46</v>
      </c>
      <c r="P21" s="23" t="str">
        <f t="shared" si="2"/>
        <v>PC385-22</v>
      </c>
      <c r="Q21" s="17" t="str">
        <f t="shared" si="3"/>
        <v>mpmg_nota_fiscal_70-2023_unid_1091_contrato_PC385-22</v>
      </c>
      <c r="R21" s="17" t="s">
        <v>204</v>
      </c>
      <c r="S21" s="17" t="s">
        <v>47</v>
      </c>
      <c r="T21" s="24" t="s">
        <v>275</v>
      </c>
      <c r="U21" s="17" t="str">
        <f t="shared" si="4"/>
        <v>mpmg_nota_fiscal_70-2023_unid_1091_contrato_PC385-22</v>
      </c>
      <c r="V21" s="17" t="s">
        <v>48</v>
      </c>
      <c r="W21" s="17" t="str">
        <f t="shared" si="5"/>
        <v>https://transparencia.mpmg.mp.br/download/notas_fiscais/fornecimento_de_bens/2023/12/mpmg_nota_fiscal_70-2023_unid_1091_contrato_PC385-22.pdf</v>
      </c>
      <c r="X21" s="17">
        <v>70</v>
      </c>
      <c r="Y21" s="17" t="s">
        <v>296</v>
      </c>
    </row>
    <row r="22" spans="2:25" s="25" customFormat="1">
      <c r="B22" s="17" t="s">
        <v>51</v>
      </c>
      <c r="C22" s="18" t="s">
        <v>72</v>
      </c>
      <c r="D22" s="19" t="s">
        <v>20</v>
      </c>
      <c r="E22" s="12" t="s">
        <v>21</v>
      </c>
      <c r="F22" s="12" t="s">
        <v>49</v>
      </c>
      <c r="G22" s="12">
        <v>75</v>
      </c>
      <c r="H22" s="20">
        <f t="shared" si="0"/>
        <v>45275</v>
      </c>
      <c r="I22" s="21">
        <v>45279</v>
      </c>
      <c r="J22" s="12" t="s">
        <v>159</v>
      </c>
      <c r="K22" s="22">
        <v>7544.94</v>
      </c>
      <c r="L22" s="17" t="s">
        <v>44</v>
      </c>
      <c r="M22" s="17">
        <f t="shared" si="1"/>
        <v>75</v>
      </c>
      <c r="N22" s="12" t="s">
        <v>45</v>
      </c>
      <c r="O22" s="17" t="s">
        <v>46</v>
      </c>
      <c r="P22" s="23" t="str">
        <f t="shared" si="2"/>
        <v>PC385-22</v>
      </c>
      <c r="Q22" s="17" t="str">
        <f t="shared" si="3"/>
        <v>mpmg_nota_fiscal_75-2023_unid_1091_contrato_PC385-22</v>
      </c>
      <c r="R22" s="17" t="s">
        <v>205</v>
      </c>
      <c r="S22" s="17" t="s">
        <v>47</v>
      </c>
      <c r="T22" s="24" t="s">
        <v>275</v>
      </c>
      <c r="U22" s="17" t="str">
        <f t="shared" si="4"/>
        <v>mpmg_nota_fiscal_75-2023_unid_1091_contrato_PC385-22</v>
      </c>
      <c r="V22" s="17" t="s">
        <v>48</v>
      </c>
      <c r="W22" s="17" t="str">
        <f t="shared" si="5"/>
        <v>https://transparencia.mpmg.mp.br/download/notas_fiscais/fornecimento_de_bens/2023/12/mpmg_nota_fiscal_75-2023_unid_1091_contrato_PC385-22.pdf</v>
      </c>
      <c r="X22" s="17">
        <v>75</v>
      </c>
      <c r="Y22" s="17" t="s">
        <v>297</v>
      </c>
    </row>
    <row r="23" spans="2:25" s="25" customFormat="1">
      <c r="B23" s="17" t="s">
        <v>51</v>
      </c>
      <c r="C23" s="18" t="s">
        <v>73</v>
      </c>
      <c r="D23" s="19" t="s">
        <v>14</v>
      </c>
      <c r="E23" s="12" t="s">
        <v>15</v>
      </c>
      <c r="F23" s="12" t="s">
        <v>16</v>
      </c>
      <c r="G23" s="12">
        <v>15925</v>
      </c>
      <c r="H23" s="20">
        <f t="shared" si="0"/>
        <v>45275</v>
      </c>
      <c r="I23" s="21">
        <v>45279</v>
      </c>
      <c r="J23" s="12" t="s">
        <v>160</v>
      </c>
      <c r="K23" s="22">
        <v>237.6</v>
      </c>
      <c r="L23" s="17" t="s">
        <v>44</v>
      </c>
      <c r="M23" s="17">
        <f t="shared" si="1"/>
        <v>15925</v>
      </c>
      <c r="N23" s="12" t="s">
        <v>45</v>
      </c>
      <c r="O23" s="17" t="s">
        <v>46</v>
      </c>
      <c r="P23" s="23" t="str">
        <f t="shared" si="2"/>
        <v>055-21</v>
      </c>
      <c r="Q23" s="17" t="str">
        <f t="shared" si="3"/>
        <v>mpmg_nota_fiscal_15925-2023_unid_1091_contrato_055-21</v>
      </c>
      <c r="R23" s="17" t="s">
        <v>206</v>
      </c>
      <c r="S23" s="17" t="s">
        <v>47</v>
      </c>
      <c r="T23" s="24" t="s">
        <v>275</v>
      </c>
      <c r="U23" s="17" t="str">
        <f t="shared" si="4"/>
        <v>mpmg_nota_fiscal_15925-2023_unid_1091_contrato_055-21</v>
      </c>
      <c r="V23" s="17" t="s">
        <v>48</v>
      </c>
      <c r="W23" s="17" t="str">
        <f t="shared" si="5"/>
        <v>https://transparencia.mpmg.mp.br/download/notas_fiscais/fornecimento_de_bens/2023/12/mpmg_nota_fiscal_15925-2023_unid_1091_contrato_055-21.pdf</v>
      </c>
      <c r="X23" s="17">
        <v>15925</v>
      </c>
      <c r="Y23" s="17" t="s">
        <v>298</v>
      </c>
    </row>
    <row r="24" spans="2:25" s="25" customFormat="1">
      <c r="B24" s="17" t="s">
        <v>51</v>
      </c>
      <c r="C24" s="18" t="s">
        <v>74</v>
      </c>
      <c r="D24" s="19" t="s">
        <v>111</v>
      </c>
      <c r="E24" s="12" t="s">
        <v>124</v>
      </c>
      <c r="F24" s="12" t="s">
        <v>139</v>
      </c>
      <c r="G24" s="12">
        <v>29626</v>
      </c>
      <c r="H24" s="20">
        <f t="shared" si="0"/>
        <v>45275</v>
      </c>
      <c r="I24" s="21">
        <v>45279</v>
      </c>
      <c r="J24" s="12" t="s">
        <v>161</v>
      </c>
      <c r="K24" s="22">
        <v>11019.6</v>
      </c>
      <c r="L24" s="17" t="s">
        <v>44</v>
      </c>
      <c r="M24" s="17">
        <f t="shared" si="1"/>
        <v>29626</v>
      </c>
      <c r="N24" s="12" t="s">
        <v>45</v>
      </c>
      <c r="O24" s="17" t="s">
        <v>46</v>
      </c>
      <c r="P24" s="23" t="str">
        <f t="shared" si="2"/>
        <v>181-21</v>
      </c>
      <c r="Q24" s="17" t="str">
        <f t="shared" si="3"/>
        <v>mpmg_nota_fiscal_29626-2023_unid_1091_contrato_181-21</v>
      </c>
      <c r="R24" s="17" t="s">
        <v>207</v>
      </c>
      <c r="S24" s="17" t="s">
        <v>47</v>
      </c>
      <c r="T24" s="24" t="s">
        <v>275</v>
      </c>
      <c r="U24" s="17" t="str">
        <f t="shared" si="4"/>
        <v>mpmg_nota_fiscal_29626-2023_unid_1091_contrato_181-21</v>
      </c>
      <c r="V24" s="17" t="s">
        <v>48</v>
      </c>
      <c r="W24" s="17" t="str">
        <f t="shared" si="5"/>
        <v>https://transparencia.mpmg.mp.br/download/notas_fiscais/fornecimento_de_bens/2023/12/mpmg_nota_fiscal_29626-2023_unid_1091_contrato_181-21.pdf</v>
      </c>
      <c r="X24" s="17">
        <v>29626</v>
      </c>
      <c r="Y24" s="17" t="s">
        <v>299</v>
      </c>
    </row>
    <row r="25" spans="2:25" s="25" customFormat="1">
      <c r="B25" s="17" t="s">
        <v>51</v>
      </c>
      <c r="C25" s="18" t="s">
        <v>74</v>
      </c>
      <c r="D25" s="19" t="s">
        <v>111</v>
      </c>
      <c r="E25" s="12" t="s">
        <v>124</v>
      </c>
      <c r="F25" s="12" t="s">
        <v>139</v>
      </c>
      <c r="G25" s="12">
        <v>29627</v>
      </c>
      <c r="H25" s="20">
        <f t="shared" si="0"/>
        <v>45275</v>
      </c>
      <c r="I25" s="21">
        <v>45279</v>
      </c>
      <c r="J25" s="12" t="s">
        <v>161</v>
      </c>
      <c r="K25" s="22">
        <v>44078.400000000001</v>
      </c>
      <c r="L25" s="17" t="s">
        <v>44</v>
      </c>
      <c r="M25" s="17">
        <f t="shared" si="1"/>
        <v>29627</v>
      </c>
      <c r="N25" s="12" t="s">
        <v>45</v>
      </c>
      <c r="O25" s="17" t="s">
        <v>46</v>
      </c>
      <c r="P25" s="23" t="str">
        <f t="shared" si="2"/>
        <v>181-21</v>
      </c>
      <c r="Q25" s="17" t="str">
        <f t="shared" si="3"/>
        <v>mpmg_nota_fiscal_29627-2023_unid_1091_contrato_181-21</v>
      </c>
      <c r="R25" s="17" t="s">
        <v>208</v>
      </c>
      <c r="S25" s="17" t="s">
        <v>47</v>
      </c>
      <c r="T25" s="24" t="s">
        <v>275</v>
      </c>
      <c r="U25" s="17" t="str">
        <f t="shared" si="4"/>
        <v>mpmg_nota_fiscal_29627-2023_unid_1091_contrato_181-21</v>
      </c>
      <c r="V25" s="17" t="s">
        <v>48</v>
      </c>
      <c r="W25" s="17" t="str">
        <f t="shared" si="5"/>
        <v>https://transparencia.mpmg.mp.br/download/notas_fiscais/fornecimento_de_bens/2023/12/mpmg_nota_fiscal_29627-2023_unid_1091_contrato_181-21.pdf</v>
      </c>
      <c r="X25" s="17">
        <v>29627</v>
      </c>
      <c r="Y25" s="17" t="s">
        <v>300</v>
      </c>
    </row>
    <row r="26" spans="2:25" s="25" customFormat="1">
      <c r="B26" s="17" t="s">
        <v>51</v>
      </c>
      <c r="C26" s="18" t="s">
        <v>76</v>
      </c>
      <c r="D26" s="19" t="s">
        <v>113</v>
      </c>
      <c r="E26" s="12" t="s">
        <v>126</v>
      </c>
      <c r="F26" s="12" t="s">
        <v>141</v>
      </c>
      <c r="G26" s="12">
        <v>2048</v>
      </c>
      <c r="H26" s="20">
        <f t="shared" si="0"/>
        <v>45275</v>
      </c>
      <c r="I26" s="21">
        <v>45279</v>
      </c>
      <c r="J26" s="12" t="s">
        <v>162</v>
      </c>
      <c r="K26" s="22">
        <v>5880</v>
      </c>
      <c r="L26" s="17" t="s">
        <v>44</v>
      </c>
      <c r="M26" s="17">
        <f t="shared" si="1"/>
        <v>2048</v>
      </c>
      <c r="N26" s="12" t="s">
        <v>45</v>
      </c>
      <c r="O26" s="17" t="s">
        <v>46</v>
      </c>
      <c r="P26" s="23" t="str">
        <f t="shared" si="2"/>
        <v>PC138-23</v>
      </c>
      <c r="Q26" s="17" t="str">
        <f t="shared" si="3"/>
        <v>mpmg_nota_fiscal_2048-2023_unid_1091_contrato_PC138-23</v>
      </c>
      <c r="R26" s="17" t="s">
        <v>209</v>
      </c>
      <c r="S26" s="17" t="s">
        <v>47</v>
      </c>
      <c r="T26" s="24" t="s">
        <v>275</v>
      </c>
      <c r="U26" s="17" t="str">
        <f t="shared" si="4"/>
        <v>mpmg_nota_fiscal_2048-2023_unid_1091_contrato_PC138-23</v>
      </c>
      <c r="V26" s="17" t="s">
        <v>48</v>
      </c>
      <c r="W26" s="17" t="str">
        <f t="shared" si="5"/>
        <v>https://transparencia.mpmg.mp.br/download/notas_fiscais/fornecimento_de_bens/2023/12/mpmg_nota_fiscal_2048-2023_unid_1091_contrato_PC138-23.pdf</v>
      </c>
      <c r="X26" s="17">
        <v>2048</v>
      </c>
      <c r="Y26" s="17" t="s">
        <v>301</v>
      </c>
    </row>
    <row r="27" spans="2:25" s="25" customFormat="1">
      <c r="B27" s="17" t="s">
        <v>51</v>
      </c>
      <c r="C27" s="18" t="s">
        <v>62</v>
      </c>
      <c r="D27" s="19" t="s">
        <v>25</v>
      </c>
      <c r="E27" s="12" t="s">
        <v>26</v>
      </c>
      <c r="F27" s="12" t="s">
        <v>50</v>
      </c>
      <c r="G27" s="12">
        <v>965</v>
      </c>
      <c r="H27" s="20">
        <f t="shared" si="0"/>
        <v>45278</v>
      </c>
      <c r="I27" s="21">
        <v>45280</v>
      </c>
      <c r="J27" s="12" t="s">
        <v>153</v>
      </c>
      <c r="K27" s="22">
        <v>107349.99</v>
      </c>
      <c r="L27" s="17" t="s">
        <v>44</v>
      </c>
      <c r="M27" s="17">
        <f t="shared" si="1"/>
        <v>965</v>
      </c>
      <c r="N27" s="12" t="s">
        <v>45</v>
      </c>
      <c r="O27" s="17" t="s">
        <v>46</v>
      </c>
      <c r="P27" s="23" t="str">
        <f t="shared" si="2"/>
        <v>029-23</v>
      </c>
      <c r="Q27" s="17" t="str">
        <f t="shared" si="3"/>
        <v>mpmg_nota_fiscal_965-2023_unid_1091_contrato_029-23</v>
      </c>
      <c r="R27" s="17" t="s">
        <v>194</v>
      </c>
      <c r="S27" s="17" t="s">
        <v>47</v>
      </c>
      <c r="T27" s="24" t="s">
        <v>275</v>
      </c>
      <c r="U27" s="17" t="str">
        <f t="shared" si="4"/>
        <v>mpmg_nota_fiscal_965-2023_unid_1091_contrato_029-23</v>
      </c>
      <c r="V27" s="17" t="s">
        <v>48</v>
      </c>
      <c r="W27" s="17" t="str">
        <f t="shared" si="5"/>
        <v>https://transparencia.mpmg.mp.br/download/notas_fiscais/fornecimento_de_bens/2023/12/mpmg_nota_fiscal_965-2023_unid_1091_contrato_029-23.pdf</v>
      </c>
      <c r="X27" s="17">
        <v>965</v>
      </c>
      <c r="Y27" s="17" t="s">
        <v>286</v>
      </c>
    </row>
    <row r="28" spans="2:25" s="25" customFormat="1">
      <c r="B28" s="17" t="s">
        <v>51</v>
      </c>
      <c r="C28" s="18" t="s">
        <v>63</v>
      </c>
      <c r="D28" s="19" t="s">
        <v>25</v>
      </c>
      <c r="E28" s="12" t="s">
        <v>26</v>
      </c>
      <c r="F28" s="12" t="s">
        <v>50</v>
      </c>
      <c r="G28" s="12">
        <v>966</v>
      </c>
      <c r="H28" s="20">
        <f t="shared" si="0"/>
        <v>45278</v>
      </c>
      <c r="I28" s="21">
        <v>45280</v>
      </c>
      <c r="J28" s="12" t="s">
        <v>153</v>
      </c>
      <c r="K28" s="22">
        <v>33347.01</v>
      </c>
      <c r="L28" s="17" t="s">
        <v>44</v>
      </c>
      <c r="M28" s="17">
        <f t="shared" si="1"/>
        <v>966</v>
      </c>
      <c r="N28" s="12" t="s">
        <v>45</v>
      </c>
      <c r="O28" s="17" t="s">
        <v>46</v>
      </c>
      <c r="P28" s="23" t="str">
        <f t="shared" si="2"/>
        <v>029-23</v>
      </c>
      <c r="Q28" s="17" t="str">
        <f t="shared" si="3"/>
        <v>mpmg_nota_fiscal_966-2023_unid_1091_contrato_029-23</v>
      </c>
      <c r="R28" s="17" t="s">
        <v>195</v>
      </c>
      <c r="S28" s="17" t="s">
        <v>47</v>
      </c>
      <c r="T28" s="24" t="s">
        <v>275</v>
      </c>
      <c r="U28" s="17" t="str">
        <f t="shared" si="4"/>
        <v>mpmg_nota_fiscal_966-2023_unid_1091_contrato_029-23</v>
      </c>
      <c r="V28" s="17" t="s">
        <v>48</v>
      </c>
      <c r="W28" s="17" t="str">
        <f t="shared" si="5"/>
        <v>https://transparencia.mpmg.mp.br/download/notas_fiscais/fornecimento_de_bens/2023/12/mpmg_nota_fiscal_966-2023_unid_1091_contrato_029-23.pdf</v>
      </c>
      <c r="X28" s="17">
        <v>966</v>
      </c>
      <c r="Y28" s="17" t="s">
        <v>287</v>
      </c>
    </row>
    <row r="29" spans="2:25" s="25" customFormat="1">
      <c r="B29" s="17" t="s">
        <v>51</v>
      </c>
      <c r="C29" s="18" t="s">
        <v>64</v>
      </c>
      <c r="D29" s="19" t="s">
        <v>25</v>
      </c>
      <c r="E29" s="12" t="s">
        <v>26</v>
      </c>
      <c r="F29" s="12" t="s">
        <v>50</v>
      </c>
      <c r="G29" s="12">
        <v>967</v>
      </c>
      <c r="H29" s="20">
        <f t="shared" si="0"/>
        <v>45278</v>
      </c>
      <c r="I29" s="21">
        <v>45280</v>
      </c>
      <c r="J29" s="12" t="s">
        <v>153</v>
      </c>
      <c r="K29" s="22">
        <v>195600</v>
      </c>
      <c r="L29" s="17" t="s">
        <v>44</v>
      </c>
      <c r="M29" s="17">
        <f t="shared" si="1"/>
        <v>967</v>
      </c>
      <c r="N29" s="12" t="s">
        <v>45</v>
      </c>
      <c r="O29" s="17" t="s">
        <v>46</v>
      </c>
      <c r="P29" s="23" t="str">
        <f t="shared" si="2"/>
        <v>029-23</v>
      </c>
      <c r="Q29" s="17" t="str">
        <f t="shared" si="3"/>
        <v>mpmg_nota_fiscal_967-2023_unid_1091_contrato_029-23</v>
      </c>
      <c r="R29" s="17" t="s">
        <v>196</v>
      </c>
      <c r="S29" s="17" t="s">
        <v>47</v>
      </c>
      <c r="T29" s="24" t="s">
        <v>275</v>
      </c>
      <c r="U29" s="17" t="str">
        <f t="shared" si="4"/>
        <v>mpmg_nota_fiscal_967-2023_unid_1091_contrato_029-23</v>
      </c>
      <c r="V29" s="17" t="s">
        <v>48</v>
      </c>
      <c r="W29" s="17" t="str">
        <f t="shared" si="5"/>
        <v>https://transparencia.mpmg.mp.br/download/notas_fiscais/fornecimento_de_bens/2023/12/mpmg_nota_fiscal_967-2023_unid_1091_contrato_029-23.pdf</v>
      </c>
      <c r="X29" s="17">
        <v>967</v>
      </c>
      <c r="Y29" s="17" t="s">
        <v>288</v>
      </c>
    </row>
    <row r="30" spans="2:25" s="25" customFormat="1">
      <c r="B30" s="17" t="s">
        <v>51</v>
      </c>
      <c r="C30" s="18" t="s">
        <v>65</v>
      </c>
      <c r="D30" s="19" t="s">
        <v>25</v>
      </c>
      <c r="E30" s="12" t="s">
        <v>26</v>
      </c>
      <c r="F30" s="12" t="s">
        <v>50</v>
      </c>
      <c r="G30" s="12">
        <v>968</v>
      </c>
      <c r="H30" s="20">
        <f t="shared" si="0"/>
        <v>45278</v>
      </c>
      <c r="I30" s="21">
        <v>45280</v>
      </c>
      <c r="J30" s="12" t="s">
        <v>153</v>
      </c>
      <c r="K30" s="22">
        <v>40000</v>
      </c>
      <c r="L30" s="17" t="s">
        <v>44</v>
      </c>
      <c r="M30" s="17">
        <f t="shared" si="1"/>
        <v>968</v>
      </c>
      <c r="N30" s="12" t="s">
        <v>45</v>
      </c>
      <c r="O30" s="17" t="s">
        <v>46</v>
      </c>
      <c r="P30" s="23" t="str">
        <f t="shared" si="2"/>
        <v>029-23</v>
      </c>
      <c r="Q30" s="17" t="str">
        <f t="shared" si="3"/>
        <v>mpmg_nota_fiscal_968-2023_unid_1091_contrato_029-23</v>
      </c>
      <c r="R30" s="17" t="s">
        <v>197</v>
      </c>
      <c r="S30" s="17" t="s">
        <v>47</v>
      </c>
      <c r="T30" s="24" t="s">
        <v>275</v>
      </c>
      <c r="U30" s="17" t="str">
        <f t="shared" si="4"/>
        <v>mpmg_nota_fiscal_968-2023_unid_1091_contrato_029-23</v>
      </c>
      <c r="V30" s="17" t="s">
        <v>48</v>
      </c>
      <c r="W30" s="17" t="str">
        <f t="shared" si="5"/>
        <v>https://transparencia.mpmg.mp.br/download/notas_fiscais/fornecimento_de_bens/2023/12/mpmg_nota_fiscal_968-2023_unid_1091_contrato_029-23.pdf</v>
      </c>
      <c r="X30" s="17">
        <v>968</v>
      </c>
      <c r="Y30" s="17" t="s">
        <v>289</v>
      </c>
    </row>
    <row r="31" spans="2:25" s="25" customFormat="1">
      <c r="B31" s="17" t="s">
        <v>51</v>
      </c>
      <c r="C31" s="18" t="s">
        <v>66</v>
      </c>
      <c r="D31" s="19" t="s">
        <v>25</v>
      </c>
      <c r="E31" s="12" t="s">
        <v>26</v>
      </c>
      <c r="F31" s="12" t="s">
        <v>50</v>
      </c>
      <c r="G31" s="12">
        <v>963</v>
      </c>
      <c r="H31" s="20">
        <f t="shared" si="0"/>
        <v>45278</v>
      </c>
      <c r="I31" s="21">
        <v>45280</v>
      </c>
      <c r="J31" s="12" t="s">
        <v>153</v>
      </c>
      <c r="K31" s="22">
        <v>20880</v>
      </c>
      <c r="L31" s="17" t="s">
        <v>44</v>
      </c>
      <c r="M31" s="17">
        <f t="shared" si="1"/>
        <v>963</v>
      </c>
      <c r="N31" s="12" t="s">
        <v>45</v>
      </c>
      <c r="O31" s="17" t="s">
        <v>46</v>
      </c>
      <c r="P31" s="23" t="str">
        <f t="shared" si="2"/>
        <v>029-23</v>
      </c>
      <c r="Q31" s="17" t="str">
        <f t="shared" si="3"/>
        <v>mpmg_nota_fiscal_963-2023_unid_1091_contrato_029-23</v>
      </c>
      <c r="R31" s="17" t="s">
        <v>198</v>
      </c>
      <c r="S31" s="17" t="s">
        <v>47</v>
      </c>
      <c r="T31" s="24" t="s">
        <v>275</v>
      </c>
      <c r="U31" s="17" t="str">
        <f t="shared" si="4"/>
        <v>mpmg_nota_fiscal_963-2023_unid_1091_contrato_029-23</v>
      </c>
      <c r="V31" s="17" t="s">
        <v>48</v>
      </c>
      <c r="W31" s="17" t="str">
        <f t="shared" si="5"/>
        <v>https://transparencia.mpmg.mp.br/download/notas_fiscais/fornecimento_de_bens/2023/12/mpmg_nota_fiscal_963-2023_unid_1091_contrato_029-23.pdf</v>
      </c>
      <c r="X31" s="17">
        <v>963</v>
      </c>
      <c r="Y31" s="17" t="s">
        <v>290</v>
      </c>
    </row>
    <row r="32" spans="2:25" s="25" customFormat="1">
      <c r="B32" s="17" t="s">
        <v>51</v>
      </c>
      <c r="C32" s="18" t="s">
        <v>75</v>
      </c>
      <c r="D32" s="19" t="s">
        <v>112</v>
      </c>
      <c r="E32" s="12" t="s">
        <v>125</v>
      </c>
      <c r="F32" s="12" t="s">
        <v>140</v>
      </c>
      <c r="G32" s="12">
        <v>18</v>
      </c>
      <c r="H32" s="20">
        <f t="shared" si="0"/>
        <v>45278</v>
      </c>
      <c r="I32" s="21">
        <v>45280</v>
      </c>
      <c r="J32" s="12" t="s">
        <v>368</v>
      </c>
      <c r="K32" s="22">
        <v>624894.94999999995</v>
      </c>
      <c r="L32" s="17" t="s">
        <v>44</v>
      </c>
      <c r="M32" s="17">
        <f t="shared" si="1"/>
        <v>18</v>
      </c>
      <c r="N32" s="12" t="s">
        <v>45</v>
      </c>
      <c r="O32" s="17" t="s">
        <v>46</v>
      </c>
      <c r="P32" s="23" t="str">
        <f t="shared" si="2"/>
        <v>19.16.1216.0041995-2023-46</v>
      </c>
      <c r="Q32" s="17" t="str">
        <f t="shared" si="3"/>
        <v>mpmg_nota_fiscal_18-2023_unid_1091_contrato_19.16.1216.0041995-2023-46</v>
      </c>
      <c r="R32" s="17" t="s">
        <v>369</v>
      </c>
      <c r="S32" s="17" t="s">
        <v>47</v>
      </c>
      <c r="T32" s="24" t="s">
        <v>275</v>
      </c>
      <c r="U32" s="17" t="str">
        <f t="shared" si="4"/>
        <v>mpmg_nota_fiscal_18-2023_unid_1091_contrato_19.16.1216.0041995-2023-46</v>
      </c>
      <c r="V32" s="17" t="s">
        <v>48</v>
      </c>
      <c r="W32" s="17" t="str">
        <f t="shared" si="5"/>
        <v>https://transparencia.mpmg.mp.br/download/notas_fiscais/fornecimento_de_bens/2023/12/mpmg_nota_fiscal_18-2023_unid_1091_contrato_19.16.1216.0041995-2023-46.pdf</v>
      </c>
      <c r="X32" s="17">
        <v>18</v>
      </c>
      <c r="Y32" s="17" t="s">
        <v>372</v>
      </c>
    </row>
    <row r="33" spans="2:25" s="25" customFormat="1">
      <c r="B33" s="17" t="s">
        <v>51</v>
      </c>
      <c r="C33" s="18" t="s">
        <v>75</v>
      </c>
      <c r="D33" s="19" t="s">
        <v>112</v>
      </c>
      <c r="E33" s="12" t="s">
        <v>125</v>
      </c>
      <c r="F33" s="12" t="s">
        <v>140</v>
      </c>
      <c r="G33" s="12">
        <v>2</v>
      </c>
      <c r="H33" s="20">
        <f t="shared" si="0"/>
        <v>45278</v>
      </c>
      <c r="I33" s="21">
        <v>45280</v>
      </c>
      <c r="J33" s="12" t="s">
        <v>368</v>
      </c>
      <c r="K33" s="22">
        <v>66498.720000000001</v>
      </c>
      <c r="L33" s="17" t="s">
        <v>44</v>
      </c>
      <c r="M33" s="17">
        <f t="shared" si="1"/>
        <v>2</v>
      </c>
      <c r="N33" s="12" t="s">
        <v>45</v>
      </c>
      <c r="O33" s="17" t="s">
        <v>46</v>
      </c>
      <c r="P33" s="23" t="str">
        <f t="shared" si="2"/>
        <v>19.16.1216.0041995-2023-46</v>
      </c>
      <c r="Q33" s="17" t="str">
        <f t="shared" si="3"/>
        <v>mpmg_nota_fiscal_2-2023_unid_1091_contrato_19.16.1216.0041995-2023-46</v>
      </c>
      <c r="R33" s="17" t="s">
        <v>370</v>
      </c>
      <c r="S33" s="17" t="s">
        <v>47</v>
      </c>
      <c r="T33" s="24" t="s">
        <v>275</v>
      </c>
      <c r="U33" s="17" t="str">
        <f t="shared" si="4"/>
        <v>mpmg_nota_fiscal_2-2023_unid_1091_contrato_19.16.1216.0041995-2023-46</v>
      </c>
      <c r="V33" s="17" t="s">
        <v>48</v>
      </c>
      <c r="W33" s="17" t="str">
        <f t="shared" si="5"/>
        <v>https://transparencia.mpmg.mp.br/download/notas_fiscais/fornecimento_de_bens/2023/12/mpmg_nota_fiscal_2-2023_unid_1091_contrato_19.16.1216.0041995-2023-46.pdf</v>
      </c>
      <c r="X33" s="17">
        <v>2</v>
      </c>
      <c r="Y33" s="17" t="s">
        <v>373</v>
      </c>
    </row>
    <row r="34" spans="2:25" s="25" customFormat="1">
      <c r="B34" s="17" t="s">
        <v>51</v>
      </c>
      <c r="C34" s="18" t="s">
        <v>75</v>
      </c>
      <c r="D34" s="19" t="s">
        <v>112</v>
      </c>
      <c r="E34" s="12" t="s">
        <v>125</v>
      </c>
      <c r="F34" s="12" t="s">
        <v>140</v>
      </c>
      <c r="G34" s="12">
        <v>5</v>
      </c>
      <c r="H34" s="20">
        <f t="shared" si="0"/>
        <v>45278</v>
      </c>
      <c r="I34" s="21">
        <v>45280</v>
      </c>
      <c r="J34" s="12" t="s">
        <v>368</v>
      </c>
      <c r="K34" s="22">
        <v>349496.33</v>
      </c>
      <c r="L34" s="17" t="s">
        <v>44</v>
      </c>
      <c r="M34" s="17">
        <f t="shared" si="1"/>
        <v>5</v>
      </c>
      <c r="N34" s="12" t="s">
        <v>45</v>
      </c>
      <c r="O34" s="17" t="s">
        <v>46</v>
      </c>
      <c r="P34" s="23" t="str">
        <f t="shared" si="2"/>
        <v>19.16.1216.0041995-2023-46</v>
      </c>
      <c r="Q34" s="17" t="str">
        <f t="shared" si="3"/>
        <v>mpmg_nota_fiscal_5-2023_unid_1091_contrato_19.16.1216.0041995-2023-46</v>
      </c>
      <c r="R34" s="17" t="s">
        <v>371</v>
      </c>
      <c r="S34" s="17" t="s">
        <v>47</v>
      </c>
      <c r="T34" s="24" t="s">
        <v>275</v>
      </c>
      <c r="U34" s="17" t="str">
        <f t="shared" si="4"/>
        <v>mpmg_nota_fiscal_5-2023_unid_1091_contrato_19.16.1216.0041995-2023-46</v>
      </c>
      <c r="V34" s="17" t="s">
        <v>48</v>
      </c>
      <c r="W34" s="17" t="str">
        <f t="shared" si="5"/>
        <v>https://transparencia.mpmg.mp.br/download/notas_fiscais/fornecimento_de_bens/2023/12/mpmg_nota_fiscal_5-2023_unid_1091_contrato_19.16.1216.0041995-2023-46.pdf</v>
      </c>
      <c r="X34" s="17">
        <v>5</v>
      </c>
      <c r="Y34" s="17" t="s">
        <v>374</v>
      </c>
    </row>
    <row r="35" spans="2:25" s="25" customFormat="1">
      <c r="B35" s="17" t="s">
        <v>51</v>
      </c>
      <c r="C35" s="18" t="s">
        <v>79</v>
      </c>
      <c r="D35" s="19" t="s">
        <v>20</v>
      </c>
      <c r="E35" s="12" t="s">
        <v>21</v>
      </c>
      <c r="F35" s="12" t="s">
        <v>49</v>
      </c>
      <c r="G35" s="12">
        <v>71</v>
      </c>
      <c r="H35" s="20">
        <f t="shared" si="0"/>
        <v>45280</v>
      </c>
      <c r="I35" s="21">
        <v>45282</v>
      </c>
      <c r="J35" s="12" t="s">
        <v>159</v>
      </c>
      <c r="K35" s="22">
        <v>9392.49</v>
      </c>
      <c r="L35" s="17" t="s">
        <v>44</v>
      </c>
      <c r="M35" s="17">
        <f t="shared" si="1"/>
        <v>71</v>
      </c>
      <c r="N35" s="12" t="s">
        <v>45</v>
      </c>
      <c r="O35" s="17" t="s">
        <v>46</v>
      </c>
      <c r="P35" s="23" t="str">
        <f t="shared" si="2"/>
        <v>PC385-22</v>
      </c>
      <c r="Q35" s="17" t="str">
        <f t="shared" si="3"/>
        <v>mpmg_nota_fiscal_71-2023_unid_1091_contrato_PC385-22</v>
      </c>
      <c r="R35" s="17" t="s">
        <v>212</v>
      </c>
      <c r="S35" s="17" t="s">
        <v>47</v>
      </c>
      <c r="T35" s="24" t="s">
        <v>275</v>
      </c>
      <c r="U35" s="17" t="str">
        <f t="shared" si="4"/>
        <v>mpmg_nota_fiscal_71-2023_unid_1091_contrato_PC385-22</v>
      </c>
      <c r="V35" s="17" t="s">
        <v>48</v>
      </c>
      <c r="W35" s="17" t="str">
        <f t="shared" si="5"/>
        <v>https://transparencia.mpmg.mp.br/download/notas_fiscais/fornecimento_de_bens/2023/12/mpmg_nota_fiscal_71-2023_unid_1091_contrato_PC385-22.pdf</v>
      </c>
      <c r="X35" s="17">
        <v>71</v>
      </c>
      <c r="Y35" s="17" t="s">
        <v>304</v>
      </c>
    </row>
    <row r="36" spans="2:25" s="25" customFormat="1">
      <c r="B36" s="17" t="s">
        <v>51</v>
      </c>
      <c r="C36" s="18" t="s">
        <v>86</v>
      </c>
      <c r="D36" s="19" t="s">
        <v>109</v>
      </c>
      <c r="E36" s="12" t="s">
        <v>122</v>
      </c>
      <c r="F36" s="12" t="s">
        <v>137</v>
      </c>
      <c r="G36" s="12">
        <v>1768</v>
      </c>
      <c r="H36" s="20">
        <f t="shared" ref="H36:H67" si="6">WORKDAY(I36,-2)</f>
        <v>45280</v>
      </c>
      <c r="I36" s="21">
        <v>45282</v>
      </c>
      <c r="J36" s="12" t="s">
        <v>168</v>
      </c>
      <c r="K36" s="22">
        <v>103.2</v>
      </c>
      <c r="L36" s="17" t="s">
        <v>44</v>
      </c>
      <c r="M36" s="17">
        <f t="shared" ref="M36:M67" si="7">G36</f>
        <v>1768</v>
      </c>
      <c r="N36" s="12" t="s">
        <v>45</v>
      </c>
      <c r="O36" s="17" t="s">
        <v>46</v>
      </c>
      <c r="P36" s="23" t="str">
        <f t="shared" ref="P36:P67" si="8">J36</f>
        <v>PC267-22</v>
      </c>
      <c r="Q36" s="17" t="str">
        <f t="shared" ref="Q36:Q67" si="9">CONCATENATE(L36,M36,N36,O36,P36,)</f>
        <v>mpmg_nota_fiscal_1768-2023_unid_1091_contrato_PC267-22</v>
      </c>
      <c r="R36" s="17" t="s">
        <v>226</v>
      </c>
      <c r="S36" s="17" t="s">
        <v>47</v>
      </c>
      <c r="T36" s="24" t="s">
        <v>275</v>
      </c>
      <c r="U36" s="17" t="str">
        <f t="shared" ref="U36:U67" si="10">R36</f>
        <v>mpmg_nota_fiscal_1768-2023_unid_1091_contrato_PC267-22</v>
      </c>
      <c r="V36" s="17" t="s">
        <v>48</v>
      </c>
      <c r="W36" s="17" t="str">
        <f t="shared" ref="W36:W67" si="11">CONCATENATE(S36,T36,U36,V36)</f>
        <v>https://transparencia.mpmg.mp.br/download/notas_fiscais/fornecimento_de_bens/2023/12/mpmg_nota_fiscal_1768-2023_unid_1091_contrato_PC267-22.pdf</v>
      </c>
      <c r="X36" s="17">
        <v>1768</v>
      </c>
      <c r="Y36" s="17" t="s">
        <v>318</v>
      </c>
    </row>
    <row r="37" spans="2:25" s="25" customFormat="1">
      <c r="B37" s="17" t="s">
        <v>51</v>
      </c>
      <c r="C37" s="18" t="s">
        <v>87</v>
      </c>
      <c r="D37" s="19" t="s">
        <v>109</v>
      </c>
      <c r="E37" s="12" t="s">
        <v>122</v>
      </c>
      <c r="F37" s="12" t="s">
        <v>137</v>
      </c>
      <c r="G37" s="12">
        <v>1766</v>
      </c>
      <c r="H37" s="20">
        <f t="shared" si="6"/>
        <v>45280</v>
      </c>
      <c r="I37" s="21">
        <v>45282</v>
      </c>
      <c r="J37" s="12" t="s">
        <v>169</v>
      </c>
      <c r="K37" s="22">
        <v>1052.1600000000001</v>
      </c>
      <c r="L37" s="17" t="s">
        <v>44</v>
      </c>
      <c r="M37" s="17">
        <f t="shared" si="7"/>
        <v>1766</v>
      </c>
      <c r="N37" s="12" t="s">
        <v>45</v>
      </c>
      <c r="O37" s="17" t="s">
        <v>46</v>
      </c>
      <c r="P37" s="23" t="str">
        <f t="shared" si="8"/>
        <v>PC264-22</v>
      </c>
      <c r="Q37" s="17" t="str">
        <f t="shared" si="9"/>
        <v>mpmg_nota_fiscal_1766-2023_unid_1091_contrato_PC264-22</v>
      </c>
      <c r="R37" s="17" t="s">
        <v>227</v>
      </c>
      <c r="S37" s="17" t="s">
        <v>47</v>
      </c>
      <c r="T37" s="24" t="s">
        <v>275</v>
      </c>
      <c r="U37" s="17" t="str">
        <f t="shared" si="10"/>
        <v>mpmg_nota_fiscal_1766-2023_unid_1091_contrato_PC264-22</v>
      </c>
      <c r="V37" s="17" t="s">
        <v>48</v>
      </c>
      <c r="W37" s="17" t="str">
        <f t="shared" si="11"/>
        <v>https://transparencia.mpmg.mp.br/download/notas_fiscais/fornecimento_de_bens/2023/12/mpmg_nota_fiscal_1766-2023_unid_1091_contrato_PC264-22.pdf</v>
      </c>
      <c r="X37" s="17">
        <v>1766</v>
      </c>
      <c r="Y37" s="17" t="s">
        <v>319</v>
      </c>
    </row>
    <row r="38" spans="2:25" s="25" customFormat="1" ht="13.5" customHeight="1">
      <c r="B38" s="17" t="s">
        <v>51</v>
      </c>
      <c r="C38" s="18" t="s">
        <v>91</v>
      </c>
      <c r="D38" s="19" t="s">
        <v>109</v>
      </c>
      <c r="E38" s="12" t="s">
        <v>122</v>
      </c>
      <c r="F38" s="12" t="s">
        <v>148</v>
      </c>
      <c r="G38" s="12">
        <v>1765</v>
      </c>
      <c r="H38" s="20">
        <f t="shared" si="6"/>
        <v>45280</v>
      </c>
      <c r="I38" s="21">
        <v>45282</v>
      </c>
      <c r="J38" s="12" t="s">
        <v>173</v>
      </c>
      <c r="K38" s="22">
        <v>2143.6</v>
      </c>
      <c r="L38" s="17" t="s">
        <v>44</v>
      </c>
      <c r="M38" s="17">
        <f t="shared" si="7"/>
        <v>1765</v>
      </c>
      <c r="N38" s="12" t="s">
        <v>45</v>
      </c>
      <c r="O38" s="17" t="s">
        <v>46</v>
      </c>
      <c r="P38" s="23" t="str">
        <f t="shared" si="8"/>
        <v>PC134-23</v>
      </c>
      <c r="Q38" s="17" t="str">
        <f t="shared" si="9"/>
        <v>mpmg_nota_fiscal_1765-2023_unid_1091_contrato_PC134-23</v>
      </c>
      <c r="R38" s="17" t="s">
        <v>231</v>
      </c>
      <c r="S38" s="17" t="s">
        <v>47</v>
      </c>
      <c r="T38" s="24" t="s">
        <v>275</v>
      </c>
      <c r="U38" s="17" t="str">
        <f t="shared" si="10"/>
        <v>mpmg_nota_fiscal_1765-2023_unid_1091_contrato_PC134-23</v>
      </c>
      <c r="V38" s="17" t="s">
        <v>48</v>
      </c>
      <c r="W38" s="17" t="str">
        <f t="shared" si="11"/>
        <v>https://transparencia.mpmg.mp.br/download/notas_fiscais/fornecimento_de_bens/2023/12/mpmg_nota_fiscal_1765-2023_unid_1091_contrato_PC134-23.pdf</v>
      </c>
      <c r="X38" s="17">
        <v>1765</v>
      </c>
      <c r="Y38" s="17" t="s">
        <v>323</v>
      </c>
    </row>
    <row r="39" spans="2:25" s="25" customFormat="1">
      <c r="B39" s="17" t="s">
        <v>51</v>
      </c>
      <c r="C39" s="18" t="s">
        <v>92</v>
      </c>
      <c r="D39" s="19" t="s">
        <v>113</v>
      </c>
      <c r="E39" s="12" t="s">
        <v>126</v>
      </c>
      <c r="F39" s="12" t="s">
        <v>149</v>
      </c>
      <c r="G39" s="12">
        <v>2167</v>
      </c>
      <c r="H39" s="20">
        <f t="shared" si="6"/>
        <v>45280</v>
      </c>
      <c r="I39" s="21">
        <v>45282</v>
      </c>
      <c r="J39" s="12" t="s">
        <v>174</v>
      </c>
      <c r="K39" s="22">
        <v>4540.8</v>
      </c>
      <c r="L39" s="17" t="s">
        <v>44</v>
      </c>
      <c r="M39" s="17">
        <f t="shared" si="7"/>
        <v>2167</v>
      </c>
      <c r="N39" s="12" t="s">
        <v>45</v>
      </c>
      <c r="O39" s="17" t="s">
        <v>46</v>
      </c>
      <c r="P39" s="23" t="str">
        <f t="shared" si="8"/>
        <v>PC177-23</v>
      </c>
      <c r="Q39" s="17" t="str">
        <f t="shared" si="9"/>
        <v>mpmg_nota_fiscal_2167-2023_unid_1091_contrato_PC177-23</v>
      </c>
      <c r="R39" s="17" t="s">
        <v>232</v>
      </c>
      <c r="S39" s="17" t="s">
        <v>47</v>
      </c>
      <c r="T39" s="24" t="s">
        <v>275</v>
      </c>
      <c r="U39" s="17" t="str">
        <f t="shared" si="10"/>
        <v>mpmg_nota_fiscal_2167-2023_unid_1091_contrato_PC177-23</v>
      </c>
      <c r="V39" s="17" t="s">
        <v>48</v>
      </c>
      <c r="W39" s="17" t="str">
        <f t="shared" si="11"/>
        <v>https://transparencia.mpmg.mp.br/download/notas_fiscais/fornecimento_de_bens/2023/12/mpmg_nota_fiscal_2167-2023_unid_1091_contrato_PC177-23.pdf</v>
      </c>
      <c r="X39" s="17">
        <v>2167</v>
      </c>
      <c r="Y39" s="17" t="s">
        <v>324</v>
      </c>
    </row>
    <row r="40" spans="2:25" s="25" customFormat="1">
      <c r="B40" s="17" t="s">
        <v>51</v>
      </c>
      <c r="C40" s="18" t="s">
        <v>92</v>
      </c>
      <c r="D40" s="19" t="s">
        <v>113</v>
      </c>
      <c r="E40" s="12" t="s">
        <v>126</v>
      </c>
      <c r="F40" s="12" t="s">
        <v>149</v>
      </c>
      <c r="G40" s="12">
        <v>2176</v>
      </c>
      <c r="H40" s="20">
        <f t="shared" si="6"/>
        <v>45280</v>
      </c>
      <c r="I40" s="21">
        <v>45282</v>
      </c>
      <c r="J40" s="12" t="s">
        <v>174</v>
      </c>
      <c r="K40" s="22">
        <v>1135.2</v>
      </c>
      <c r="L40" s="17" t="s">
        <v>44</v>
      </c>
      <c r="M40" s="17">
        <f t="shared" si="7"/>
        <v>2176</v>
      </c>
      <c r="N40" s="12" t="s">
        <v>45</v>
      </c>
      <c r="O40" s="17" t="s">
        <v>46</v>
      </c>
      <c r="P40" s="23" t="str">
        <f t="shared" si="8"/>
        <v>PC177-23</v>
      </c>
      <c r="Q40" s="17" t="str">
        <f t="shared" si="9"/>
        <v>mpmg_nota_fiscal_2176-2023_unid_1091_contrato_PC177-23</v>
      </c>
      <c r="R40" s="17" t="s">
        <v>233</v>
      </c>
      <c r="S40" s="17" t="s">
        <v>47</v>
      </c>
      <c r="T40" s="24" t="s">
        <v>275</v>
      </c>
      <c r="U40" s="17" t="str">
        <f t="shared" si="10"/>
        <v>mpmg_nota_fiscal_2176-2023_unid_1091_contrato_PC177-23</v>
      </c>
      <c r="V40" s="17" t="s">
        <v>48</v>
      </c>
      <c r="W40" s="17" t="str">
        <f t="shared" si="11"/>
        <v>https://transparencia.mpmg.mp.br/download/notas_fiscais/fornecimento_de_bens/2023/12/mpmg_nota_fiscal_2176-2023_unid_1091_contrato_PC177-23.pdf</v>
      </c>
      <c r="X40" s="17">
        <v>2176</v>
      </c>
      <c r="Y40" s="17" t="s">
        <v>325</v>
      </c>
    </row>
    <row r="41" spans="2:25" s="25" customFormat="1">
      <c r="B41" s="17" t="s">
        <v>51</v>
      </c>
      <c r="C41" s="18" t="s">
        <v>80</v>
      </c>
      <c r="D41" s="19" t="s">
        <v>111</v>
      </c>
      <c r="E41" s="12" t="s">
        <v>124</v>
      </c>
      <c r="F41" s="12" t="s">
        <v>139</v>
      </c>
      <c r="G41" s="12">
        <v>26481</v>
      </c>
      <c r="H41" s="20">
        <f t="shared" si="6"/>
        <v>45282</v>
      </c>
      <c r="I41" s="21">
        <v>45286</v>
      </c>
      <c r="J41" s="12" t="s">
        <v>165</v>
      </c>
      <c r="K41" s="22">
        <v>2773.4</v>
      </c>
      <c r="L41" s="17" t="s">
        <v>44</v>
      </c>
      <c r="M41" s="17">
        <f t="shared" si="7"/>
        <v>26481</v>
      </c>
      <c r="N41" s="12" t="s">
        <v>45</v>
      </c>
      <c r="O41" s="17" t="s">
        <v>46</v>
      </c>
      <c r="P41" s="23" t="str">
        <f t="shared" si="8"/>
        <v>049-22</v>
      </c>
      <c r="Q41" s="17" t="str">
        <f t="shared" si="9"/>
        <v>mpmg_nota_fiscal_26481-2023_unid_1091_contrato_049-22</v>
      </c>
      <c r="R41" s="17" t="s">
        <v>213</v>
      </c>
      <c r="S41" s="17" t="s">
        <v>47</v>
      </c>
      <c r="T41" s="24" t="s">
        <v>275</v>
      </c>
      <c r="U41" s="17" t="str">
        <f t="shared" si="10"/>
        <v>mpmg_nota_fiscal_26481-2023_unid_1091_contrato_049-22</v>
      </c>
      <c r="V41" s="17" t="s">
        <v>48</v>
      </c>
      <c r="W41" s="17" t="str">
        <f t="shared" si="11"/>
        <v>https://transparencia.mpmg.mp.br/download/notas_fiscais/fornecimento_de_bens/2023/12/mpmg_nota_fiscal_26481-2023_unid_1091_contrato_049-22.pdf</v>
      </c>
      <c r="X41" s="17">
        <v>26481</v>
      </c>
      <c r="Y41" s="17" t="s">
        <v>305</v>
      </c>
    </row>
    <row r="42" spans="2:25" s="25" customFormat="1">
      <c r="B42" s="17" t="s">
        <v>51</v>
      </c>
      <c r="C42" s="18" t="s">
        <v>80</v>
      </c>
      <c r="D42" s="19" t="s">
        <v>111</v>
      </c>
      <c r="E42" s="12" t="s">
        <v>124</v>
      </c>
      <c r="F42" s="12" t="s">
        <v>139</v>
      </c>
      <c r="G42" s="12">
        <v>26482</v>
      </c>
      <c r="H42" s="20">
        <f t="shared" si="6"/>
        <v>45282</v>
      </c>
      <c r="I42" s="21">
        <v>45286</v>
      </c>
      <c r="J42" s="12" t="s">
        <v>165</v>
      </c>
      <c r="K42" s="22">
        <v>1386.7</v>
      </c>
      <c r="L42" s="17" t="s">
        <v>44</v>
      </c>
      <c r="M42" s="17">
        <f t="shared" si="7"/>
        <v>26482</v>
      </c>
      <c r="N42" s="12" t="s">
        <v>45</v>
      </c>
      <c r="O42" s="17" t="s">
        <v>46</v>
      </c>
      <c r="P42" s="23" t="str">
        <f t="shared" si="8"/>
        <v>049-22</v>
      </c>
      <c r="Q42" s="17" t="str">
        <f t="shared" si="9"/>
        <v>mpmg_nota_fiscal_26482-2023_unid_1091_contrato_049-22</v>
      </c>
      <c r="R42" s="17" t="s">
        <v>214</v>
      </c>
      <c r="S42" s="17" t="s">
        <v>47</v>
      </c>
      <c r="T42" s="24" t="s">
        <v>275</v>
      </c>
      <c r="U42" s="17" t="str">
        <f t="shared" si="10"/>
        <v>mpmg_nota_fiscal_26482-2023_unid_1091_contrato_049-22</v>
      </c>
      <c r="V42" s="17" t="s">
        <v>48</v>
      </c>
      <c r="W42" s="17" t="str">
        <f t="shared" si="11"/>
        <v>https://transparencia.mpmg.mp.br/download/notas_fiscais/fornecimento_de_bens/2023/12/mpmg_nota_fiscal_26482-2023_unid_1091_contrato_049-22.pdf</v>
      </c>
      <c r="X42" s="17">
        <v>26482</v>
      </c>
      <c r="Y42" s="17" t="s">
        <v>306</v>
      </c>
    </row>
    <row r="43" spans="2:25" s="25" customFormat="1">
      <c r="B43" s="17" t="s">
        <v>51</v>
      </c>
      <c r="C43" s="18" t="s">
        <v>80</v>
      </c>
      <c r="D43" s="19" t="s">
        <v>111</v>
      </c>
      <c r="E43" s="12" t="s">
        <v>124</v>
      </c>
      <c r="F43" s="12" t="s">
        <v>139</v>
      </c>
      <c r="G43" s="12">
        <v>26483</v>
      </c>
      <c r="H43" s="20">
        <f t="shared" si="6"/>
        <v>45282</v>
      </c>
      <c r="I43" s="21">
        <v>45286</v>
      </c>
      <c r="J43" s="12" t="s">
        <v>165</v>
      </c>
      <c r="K43" s="22">
        <v>4272.3999999999996</v>
      </c>
      <c r="L43" s="17" t="s">
        <v>44</v>
      </c>
      <c r="M43" s="17">
        <f t="shared" si="7"/>
        <v>26483</v>
      </c>
      <c r="N43" s="12" t="s">
        <v>45</v>
      </c>
      <c r="O43" s="17" t="s">
        <v>46</v>
      </c>
      <c r="P43" s="23" t="str">
        <f t="shared" si="8"/>
        <v>049-22</v>
      </c>
      <c r="Q43" s="17" t="str">
        <f t="shared" si="9"/>
        <v>mpmg_nota_fiscal_26483-2023_unid_1091_contrato_049-22</v>
      </c>
      <c r="R43" s="17" t="s">
        <v>215</v>
      </c>
      <c r="S43" s="17" t="s">
        <v>47</v>
      </c>
      <c r="T43" s="24" t="s">
        <v>275</v>
      </c>
      <c r="U43" s="17" t="str">
        <f t="shared" si="10"/>
        <v>mpmg_nota_fiscal_26483-2023_unid_1091_contrato_049-22</v>
      </c>
      <c r="V43" s="17" t="s">
        <v>48</v>
      </c>
      <c r="W43" s="17" t="str">
        <f t="shared" si="11"/>
        <v>https://transparencia.mpmg.mp.br/download/notas_fiscais/fornecimento_de_bens/2023/12/mpmg_nota_fiscal_26483-2023_unid_1091_contrato_049-22.pdf</v>
      </c>
      <c r="X43" s="17">
        <v>26483</v>
      </c>
      <c r="Y43" s="17" t="s">
        <v>307</v>
      </c>
    </row>
    <row r="44" spans="2:25" s="25" customFormat="1">
      <c r="B44" s="17" t="s">
        <v>51</v>
      </c>
      <c r="C44" s="18" t="s">
        <v>80</v>
      </c>
      <c r="D44" s="19" t="s">
        <v>111</v>
      </c>
      <c r="E44" s="12" t="s">
        <v>124</v>
      </c>
      <c r="F44" s="12" t="s">
        <v>139</v>
      </c>
      <c r="G44" s="12">
        <v>26484</v>
      </c>
      <c r="H44" s="20">
        <f t="shared" si="6"/>
        <v>45282</v>
      </c>
      <c r="I44" s="21">
        <v>45286</v>
      </c>
      <c r="J44" s="12" t="s">
        <v>165</v>
      </c>
      <c r="K44" s="22">
        <v>24247.7</v>
      </c>
      <c r="L44" s="17" t="s">
        <v>44</v>
      </c>
      <c r="M44" s="17">
        <f t="shared" si="7"/>
        <v>26484</v>
      </c>
      <c r="N44" s="12" t="s">
        <v>45</v>
      </c>
      <c r="O44" s="17" t="s">
        <v>46</v>
      </c>
      <c r="P44" s="23" t="str">
        <f t="shared" si="8"/>
        <v>049-22</v>
      </c>
      <c r="Q44" s="17" t="str">
        <f t="shared" si="9"/>
        <v>mpmg_nota_fiscal_26484-2023_unid_1091_contrato_049-22</v>
      </c>
      <c r="R44" s="17" t="s">
        <v>216</v>
      </c>
      <c r="S44" s="17" t="s">
        <v>47</v>
      </c>
      <c r="T44" s="24" t="s">
        <v>275</v>
      </c>
      <c r="U44" s="17" t="str">
        <f t="shared" si="10"/>
        <v>mpmg_nota_fiscal_26484-2023_unid_1091_contrato_049-22</v>
      </c>
      <c r="V44" s="17" t="s">
        <v>48</v>
      </c>
      <c r="W44" s="17" t="str">
        <f t="shared" si="11"/>
        <v>https://transparencia.mpmg.mp.br/download/notas_fiscais/fornecimento_de_bens/2023/12/mpmg_nota_fiscal_26484-2023_unid_1091_contrato_049-22.pdf</v>
      </c>
      <c r="X44" s="17">
        <v>26484</v>
      </c>
      <c r="Y44" s="17" t="s">
        <v>308</v>
      </c>
    </row>
    <row r="45" spans="2:25" s="25" customFormat="1">
      <c r="B45" s="17" t="s">
        <v>51</v>
      </c>
      <c r="C45" s="18" t="s">
        <v>80</v>
      </c>
      <c r="D45" s="19" t="s">
        <v>111</v>
      </c>
      <c r="E45" s="12" t="s">
        <v>124</v>
      </c>
      <c r="F45" s="12" t="s">
        <v>139</v>
      </c>
      <c r="G45" s="12">
        <v>26485</v>
      </c>
      <c r="H45" s="20">
        <f t="shared" si="6"/>
        <v>45282</v>
      </c>
      <c r="I45" s="21">
        <v>45286</v>
      </c>
      <c r="J45" s="12" t="s">
        <v>165</v>
      </c>
      <c r="K45" s="22">
        <v>1386.7</v>
      </c>
      <c r="L45" s="17" t="s">
        <v>44</v>
      </c>
      <c r="M45" s="17">
        <f t="shared" si="7"/>
        <v>26485</v>
      </c>
      <c r="N45" s="12" t="s">
        <v>45</v>
      </c>
      <c r="O45" s="17" t="s">
        <v>46</v>
      </c>
      <c r="P45" s="23" t="str">
        <f t="shared" si="8"/>
        <v>049-22</v>
      </c>
      <c r="Q45" s="17" t="str">
        <f t="shared" si="9"/>
        <v>mpmg_nota_fiscal_26485-2023_unid_1091_contrato_049-22</v>
      </c>
      <c r="R45" s="17" t="s">
        <v>217</v>
      </c>
      <c r="S45" s="17" t="s">
        <v>47</v>
      </c>
      <c r="T45" s="24" t="s">
        <v>275</v>
      </c>
      <c r="U45" s="17" t="str">
        <f t="shared" si="10"/>
        <v>mpmg_nota_fiscal_26485-2023_unid_1091_contrato_049-22</v>
      </c>
      <c r="V45" s="17" t="s">
        <v>48</v>
      </c>
      <c r="W45" s="17" t="str">
        <f t="shared" si="11"/>
        <v>https://transparencia.mpmg.mp.br/download/notas_fiscais/fornecimento_de_bens/2023/12/mpmg_nota_fiscal_26485-2023_unid_1091_contrato_049-22.pdf</v>
      </c>
      <c r="X45" s="17">
        <v>26485</v>
      </c>
      <c r="Y45" s="17" t="s">
        <v>309</v>
      </c>
    </row>
    <row r="46" spans="2:25" s="25" customFormat="1">
      <c r="B46" s="17" t="s">
        <v>51</v>
      </c>
      <c r="C46" s="18" t="s">
        <v>80</v>
      </c>
      <c r="D46" s="19" t="s">
        <v>111</v>
      </c>
      <c r="E46" s="12" t="s">
        <v>124</v>
      </c>
      <c r="F46" s="12" t="s">
        <v>139</v>
      </c>
      <c r="G46" s="12">
        <v>26486</v>
      </c>
      <c r="H46" s="20">
        <f t="shared" si="6"/>
        <v>45282</v>
      </c>
      <c r="I46" s="21">
        <v>45286</v>
      </c>
      <c r="J46" s="12" t="s">
        <v>165</v>
      </c>
      <c r="K46" s="22">
        <v>1386.7</v>
      </c>
      <c r="L46" s="17" t="s">
        <v>44</v>
      </c>
      <c r="M46" s="17">
        <f t="shared" si="7"/>
        <v>26486</v>
      </c>
      <c r="N46" s="12" t="s">
        <v>45</v>
      </c>
      <c r="O46" s="17" t="s">
        <v>46</v>
      </c>
      <c r="P46" s="23" t="str">
        <f t="shared" si="8"/>
        <v>049-22</v>
      </c>
      <c r="Q46" s="17" t="str">
        <f t="shared" si="9"/>
        <v>mpmg_nota_fiscal_26486-2023_unid_1091_contrato_049-22</v>
      </c>
      <c r="R46" s="17" t="s">
        <v>218</v>
      </c>
      <c r="S46" s="17" t="s">
        <v>47</v>
      </c>
      <c r="T46" s="24" t="s">
        <v>275</v>
      </c>
      <c r="U46" s="17" t="str">
        <f t="shared" si="10"/>
        <v>mpmg_nota_fiscal_26486-2023_unid_1091_contrato_049-22</v>
      </c>
      <c r="V46" s="17" t="s">
        <v>48</v>
      </c>
      <c r="W46" s="17" t="str">
        <f t="shared" si="11"/>
        <v>https://transparencia.mpmg.mp.br/download/notas_fiscais/fornecimento_de_bens/2023/12/mpmg_nota_fiscal_26486-2023_unid_1091_contrato_049-22.pdf</v>
      </c>
      <c r="X46" s="17">
        <v>26486</v>
      </c>
      <c r="Y46" s="17" t="s">
        <v>310</v>
      </c>
    </row>
    <row r="47" spans="2:25" s="25" customFormat="1">
      <c r="B47" s="17" t="s">
        <v>51</v>
      </c>
      <c r="C47" s="18" t="s">
        <v>80</v>
      </c>
      <c r="D47" s="19" t="s">
        <v>111</v>
      </c>
      <c r="E47" s="12" t="s">
        <v>124</v>
      </c>
      <c r="F47" s="12" t="s">
        <v>139</v>
      </c>
      <c r="G47" s="12">
        <v>26487</v>
      </c>
      <c r="H47" s="20">
        <f t="shared" si="6"/>
        <v>45282</v>
      </c>
      <c r="I47" s="21">
        <v>45286</v>
      </c>
      <c r="J47" s="12" t="s">
        <v>165</v>
      </c>
      <c r="K47" s="22">
        <v>2773.4</v>
      </c>
      <c r="L47" s="17" t="s">
        <v>44</v>
      </c>
      <c r="M47" s="17">
        <f t="shared" si="7"/>
        <v>26487</v>
      </c>
      <c r="N47" s="12" t="s">
        <v>45</v>
      </c>
      <c r="O47" s="17" t="s">
        <v>46</v>
      </c>
      <c r="P47" s="23" t="str">
        <f t="shared" si="8"/>
        <v>049-22</v>
      </c>
      <c r="Q47" s="17" t="str">
        <f t="shared" si="9"/>
        <v>mpmg_nota_fiscal_26487-2023_unid_1091_contrato_049-22</v>
      </c>
      <c r="R47" s="17" t="s">
        <v>219</v>
      </c>
      <c r="S47" s="17" t="s">
        <v>47</v>
      </c>
      <c r="T47" s="24" t="s">
        <v>275</v>
      </c>
      <c r="U47" s="17" t="str">
        <f t="shared" si="10"/>
        <v>mpmg_nota_fiscal_26487-2023_unid_1091_contrato_049-22</v>
      </c>
      <c r="V47" s="17" t="s">
        <v>48</v>
      </c>
      <c r="W47" s="17" t="str">
        <f t="shared" si="11"/>
        <v>https://transparencia.mpmg.mp.br/download/notas_fiscais/fornecimento_de_bens/2023/12/mpmg_nota_fiscal_26487-2023_unid_1091_contrato_049-22.pdf</v>
      </c>
      <c r="X47" s="17">
        <v>26487</v>
      </c>
      <c r="Y47" s="17" t="s">
        <v>311</v>
      </c>
    </row>
    <row r="48" spans="2:25" s="25" customFormat="1">
      <c r="B48" s="17" t="s">
        <v>51</v>
      </c>
      <c r="C48" s="18" t="s">
        <v>80</v>
      </c>
      <c r="D48" s="19" t="s">
        <v>111</v>
      </c>
      <c r="E48" s="12" t="s">
        <v>124</v>
      </c>
      <c r="F48" s="12" t="s">
        <v>139</v>
      </c>
      <c r="G48" s="12">
        <v>26488</v>
      </c>
      <c r="H48" s="20">
        <f t="shared" si="6"/>
        <v>45282</v>
      </c>
      <c r="I48" s="21">
        <v>45286</v>
      </c>
      <c r="J48" s="12" t="s">
        <v>165</v>
      </c>
      <c r="K48" s="22">
        <v>4272.3999999999996</v>
      </c>
      <c r="L48" s="17" t="s">
        <v>44</v>
      </c>
      <c r="M48" s="17">
        <f t="shared" si="7"/>
        <v>26488</v>
      </c>
      <c r="N48" s="12" t="s">
        <v>45</v>
      </c>
      <c r="O48" s="17" t="s">
        <v>46</v>
      </c>
      <c r="P48" s="23" t="str">
        <f t="shared" si="8"/>
        <v>049-22</v>
      </c>
      <c r="Q48" s="17" t="str">
        <f t="shared" si="9"/>
        <v>mpmg_nota_fiscal_26488-2023_unid_1091_contrato_049-22</v>
      </c>
      <c r="R48" s="17" t="s">
        <v>220</v>
      </c>
      <c r="S48" s="17" t="s">
        <v>47</v>
      </c>
      <c r="T48" s="24" t="s">
        <v>275</v>
      </c>
      <c r="U48" s="17" t="str">
        <f t="shared" si="10"/>
        <v>mpmg_nota_fiscal_26488-2023_unid_1091_contrato_049-22</v>
      </c>
      <c r="V48" s="17" t="s">
        <v>48</v>
      </c>
      <c r="W48" s="17" t="str">
        <f t="shared" si="11"/>
        <v>https://transparencia.mpmg.mp.br/download/notas_fiscais/fornecimento_de_bens/2023/12/mpmg_nota_fiscal_26488-2023_unid_1091_contrato_049-22.pdf</v>
      </c>
      <c r="X48" s="17">
        <v>26488</v>
      </c>
      <c r="Y48" s="17" t="s">
        <v>312</v>
      </c>
    </row>
    <row r="49" spans="2:25" s="25" customFormat="1">
      <c r="B49" s="17" t="s">
        <v>51</v>
      </c>
      <c r="C49" s="18" t="s">
        <v>81</v>
      </c>
      <c r="D49" s="19" t="s">
        <v>115</v>
      </c>
      <c r="E49" s="12" t="s">
        <v>128</v>
      </c>
      <c r="F49" s="12" t="s">
        <v>144</v>
      </c>
      <c r="G49" s="12">
        <v>45511</v>
      </c>
      <c r="H49" s="20">
        <f t="shared" si="6"/>
        <v>45282</v>
      </c>
      <c r="I49" s="21">
        <v>45286</v>
      </c>
      <c r="J49" s="12" t="s">
        <v>166</v>
      </c>
      <c r="K49" s="22">
        <v>56200</v>
      </c>
      <c r="L49" s="17" t="s">
        <v>44</v>
      </c>
      <c r="M49" s="17">
        <f t="shared" si="7"/>
        <v>45511</v>
      </c>
      <c r="N49" s="12" t="s">
        <v>45</v>
      </c>
      <c r="O49" s="17" t="s">
        <v>46</v>
      </c>
      <c r="P49" s="23" t="str">
        <f t="shared" si="8"/>
        <v>PC182-23</v>
      </c>
      <c r="Q49" s="17" t="str">
        <f t="shared" si="9"/>
        <v>mpmg_nota_fiscal_45511-2023_unid_1091_contrato_PC182-23</v>
      </c>
      <c r="R49" s="17" t="s">
        <v>221</v>
      </c>
      <c r="S49" s="17" t="s">
        <v>47</v>
      </c>
      <c r="T49" s="24" t="s">
        <v>275</v>
      </c>
      <c r="U49" s="17" t="str">
        <f t="shared" si="10"/>
        <v>mpmg_nota_fiscal_45511-2023_unid_1091_contrato_PC182-23</v>
      </c>
      <c r="V49" s="17" t="s">
        <v>48</v>
      </c>
      <c r="W49" s="17" t="str">
        <f t="shared" si="11"/>
        <v>https://transparencia.mpmg.mp.br/download/notas_fiscais/fornecimento_de_bens/2023/12/mpmg_nota_fiscal_45511-2023_unid_1091_contrato_PC182-23.pdf</v>
      </c>
      <c r="X49" s="17">
        <v>45511</v>
      </c>
      <c r="Y49" s="17" t="s">
        <v>313</v>
      </c>
    </row>
    <row r="50" spans="2:25" s="25" customFormat="1">
      <c r="B50" s="17" t="s">
        <v>51</v>
      </c>
      <c r="C50" s="18" t="s">
        <v>82</v>
      </c>
      <c r="D50" s="19" t="s">
        <v>27</v>
      </c>
      <c r="E50" s="12" t="s">
        <v>28</v>
      </c>
      <c r="F50" s="12" t="s">
        <v>142</v>
      </c>
      <c r="G50" s="12">
        <v>1977</v>
      </c>
      <c r="H50" s="20">
        <f t="shared" si="6"/>
        <v>45282</v>
      </c>
      <c r="I50" s="21">
        <v>45286</v>
      </c>
      <c r="J50" s="12" t="s">
        <v>163</v>
      </c>
      <c r="K50" s="22">
        <v>585</v>
      </c>
      <c r="L50" s="17" t="s">
        <v>44</v>
      </c>
      <c r="M50" s="17">
        <f t="shared" si="7"/>
        <v>1977</v>
      </c>
      <c r="N50" s="12" t="s">
        <v>45</v>
      </c>
      <c r="O50" s="17" t="s">
        <v>46</v>
      </c>
      <c r="P50" s="23" t="str">
        <f t="shared" si="8"/>
        <v>072-23</v>
      </c>
      <c r="Q50" s="17" t="str">
        <f t="shared" si="9"/>
        <v>mpmg_nota_fiscal_1977-2023_unid_1091_contrato_072-23</v>
      </c>
      <c r="R50" s="17" t="s">
        <v>222</v>
      </c>
      <c r="S50" s="17" t="s">
        <v>47</v>
      </c>
      <c r="T50" s="24" t="s">
        <v>275</v>
      </c>
      <c r="U50" s="17" t="str">
        <f t="shared" si="10"/>
        <v>mpmg_nota_fiscal_1977-2023_unid_1091_contrato_072-23</v>
      </c>
      <c r="V50" s="17" t="s">
        <v>48</v>
      </c>
      <c r="W50" s="17" t="str">
        <f t="shared" si="11"/>
        <v>https://transparencia.mpmg.mp.br/download/notas_fiscais/fornecimento_de_bens/2023/12/mpmg_nota_fiscal_1977-2023_unid_1091_contrato_072-23.pdf</v>
      </c>
      <c r="X50" s="17">
        <v>1977</v>
      </c>
      <c r="Y50" s="17" t="s">
        <v>314</v>
      </c>
    </row>
    <row r="51" spans="2:25" s="25" customFormat="1">
      <c r="B51" s="17" t="s">
        <v>51</v>
      </c>
      <c r="C51" s="18" t="s">
        <v>83</v>
      </c>
      <c r="D51" s="19" t="s">
        <v>23</v>
      </c>
      <c r="E51" s="12" t="s">
        <v>24</v>
      </c>
      <c r="F51" s="12" t="s">
        <v>145</v>
      </c>
      <c r="G51" s="12">
        <v>411</v>
      </c>
      <c r="H51" s="20">
        <f t="shared" si="6"/>
        <v>45282</v>
      </c>
      <c r="I51" s="21">
        <v>45286</v>
      </c>
      <c r="J51" s="12" t="s">
        <v>183</v>
      </c>
      <c r="K51" s="22">
        <v>2702.7</v>
      </c>
      <c r="L51" s="17" t="s">
        <v>44</v>
      </c>
      <c r="M51" s="17">
        <f t="shared" si="7"/>
        <v>411</v>
      </c>
      <c r="N51" s="12" t="s">
        <v>45</v>
      </c>
      <c r="O51" s="17" t="s">
        <v>46</v>
      </c>
      <c r="P51" s="23" t="str">
        <f t="shared" si="8"/>
        <v>PC02-23ePC210-22</v>
      </c>
      <c r="Q51" s="17" t="str">
        <f t="shared" si="9"/>
        <v>mpmg_nota_fiscal_411-2023_unid_1091_contrato_PC02-23ePC210-22</v>
      </c>
      <c r="R51" s="17" t="s">
        <v>223</v>
      </c>
      <c r="S51" s="17" t="s">
        <v>47</v>
      </c>
      <c r="T51" s="24" t="s">
        <v>275</v>
      </c>
      <c r="U51" s="17" t="str">
        <f t="shared" si="10"/>
        <v>mpmg_nota_fiscal_411-2023_unid_1091_contrato_PC02-23ePC210-22</v>
      </c>
      <c r="V51" s="17" t="s">
        <v>48</v>
      </c>
      <c r="W51" s="17" t="str">
        <f t="shared" si="11"/>
        <v>https://transparencia.mpmg.mp.br/download/notas_fiscais/fornecimento_de_bens/2023/12/mpmg_nota_fiscal_411-2023_unid_1091_contrato_PC02-23ePC210-22.pdf</v>
      </c>
      <c r="X51" s="17">
        <v>411</v>
      </c>
      <c r="Y51" s="17" t="s">
        <v>315</v>
      </c>
    </row>
    <row r="52" spans="2:25" s="25" customFormat="1">
      <c r="B52" s="17" t="s">
        <v>51</v>
      </c>
      <c r="C52" s="18" t="s">
        <v>84</v>
      </c>
      <c r="D52" s="19" t="s">
        <v>23</v>
      </c>
      <c r="E52" s="12" t="s">
        <v>24</v>
      </c>
      <c r="F52" s="12" t="s">
        <v>145</v>
      </c>
      <c r="G52" s="12">
        <v>410</v>
      </c>
      <c r="H52" s="20">
        <f t="shared" si="6"/>
        <v>45282</v>
      </c>
      <c r="I52" s="21">
        <v>45286</v>
      </c>
      <c r="J52" s="12" t="s">
        <v>179</v>
      </c>
      <c r="K52" s="22">
        <v>198.95</v>
      </c>
      <c r="L52" s="17" t="s">
        <v>44</v>
      </c>
      <c r="M52" s="17">
        <f t="shared" si="7"/>
        <v>410</v>
      </c>
      <c r="N52" s="12" t="s">
        <v>45</v>
      </c>
      <c r="O52" s="17" t="s">
        <v>46</v>
      </c>
      <c r="P52" s="23" t="str">
        <f t="shared" si="8"/>
        <v>287-23</v>
      </c>
      <c r="Q52" s="17" t="str">
        <f t="shared" si="9"/>
        <v>mpmg_nota_fiscal_410-2023_unid_1091_contrato_287-23</v>
      </c>
      <c r="R52" s="17" t="s">
        <v>224</v>
      </c>
      <c r="S52" s="17" t="s">
        <v>47</v>
      </c>
      <c r="T52" s="24" t="s">
        <v>275</v>
      </c>
      <c r="U52" s="17" t="str">
        <f t="shared" si="10"/>
        <v>mpmg_nota_fiscal_410-2023_unid_1091_contrato_287-23</v>
      </c>
      <c r="V52" s="17" t="s">
        <v>48</v>
      </c>
      <c r="W52" s="17" t="str">
        <f t="shared" si="11"/>
        <v>https://transparencia.mpmg.mp.br/download/notas_fiscais/fornecimento_de_bens/2023/12/mpmg_nota_fiscal_410-2023_unid_1091_contrato_287-23.pdf</v>
      </c>
      <c r="X52" s="17">
        <v>410</v>
      </c>
      <c r="Y52" s="17" t="s">
        <v>316</v>
      </c>
    </row>
    <row r="53" spans="2:25" s="25" customFormat="1">
      <c r="B53" s="17" t="s">
        <v>51</v>
      </c>
      <c r="C53" s="18" t="s">
        <v>88</v>
      </c>
      <c r="D53" s="19" t="s">
        <v>116</v>
      </c>
      <c r="E53" s="12" t="s">
        <v>129</v>
      </c>
      <c r="F53" s="12" t="s">
        <v>146</v>
      </c>
      <c r="G53" s="12">
        <v>2702</v>
      </c>
      <c r="H53" s="20">
        <f t="shared" si="6"/>
        <v>45282</v>
      </c>
      <c r="I53" s="21">
        <v>45286</v>
      </c>
      <c r="J53" s="12" t="s">
        <v>170</v>
      </c>
      <c r="K53" s="22">
        <v>2450</v>
      </c>
      <c r="L53" s="17" t="s">
        <v>44</v>
      </c>
      <c r="M53" s="17">
        <f t="shared" si="7"/>
        <v>2702</v>
      </c>
      <c r="N53" s="12" t="s">
        <v>45</v>
      </c>
      <c r="O53" s="17" t="s">
        <v>46</v>
      </c>
      <c r="P53" s="23" t="str">
        <f t="shared" si="8"/>
        <v>PC146-23</v>
      </c>
      <c r="Q53" s="17" t="str">
        <f t="shared" si="9"/>
        <v>mpmg_nota_fiscal_2702-2023_unid_1091_contrato_PC146-23</v>
      </c>
      <c r="R53" s="17" t="s">
        <v>228</v>
      </c>
      <c r="S53" s="17" t="s">
        <v>47</v>
      </c>
      <c r="T53" s="24" t="s">
        <v>275</v>
      </c>
      <c r="U53" s="17" t="str">
        <f t="shared" si="10"/>
        <v>mpmg_nota_fiscal_2702-2023_unid_1091_contrato_PC146-23</v>
      </c>
      <c r="V53" s="17" t="s">
        <v>48</v>
      </c>
      <c r="W53" s="17" t="str">
        <f t="shared" si="11"/>
        <v>https://transparencia.mpmg.mp.br/download/notas_fiscais/fornecimento_de_bens/2023/12/mpmg_nota_fiscal_2702-2023_unid_1091_contrato_PC146-23.pdf</v>
      </c>
      <c r="X53" s="17">
        <v>2702</v>
      </c>
      <c r="Y53" s="17" t="s">
        <v>320</v>
      </c>
    </row>
    <row r="54" spans="2:25" s="25" customFormat="1">
      <c r="B54" s="17" t="s">
        <v>51</v>
      </c>
      <c r="C54" s="18" t="s">
        <v>89</v>
      </c>
      <c r="D54" s="19" t="s">
        <v>27</v>
      </c>
      <c r="E54" s="12" t="s">
        <v>28</v>
      </c>
      <c r="F54" s="12" t="s">
        <v>29</v>
      </c>
      <c r="G54" s="12">
        <v>1979</v>
      </c>
      <c r="H54" s="20">
        <f t="shared" si="6"/>
        <v>45282</v>
      </c>
      <c r="I54" s="21">
        <v>45286</v>
      </c>
      <c r="J54" s="12" t="s">
        <v>171</v>
      </c>
      <c r="K54" s="22">
        <v>2448</v>
      </c>
      <c r="L54" s="17" t="s">
        <v>44</v>
      </c>
      <c r="M54" s="17">
        <f t="shared" si="7"/>
        <v>1979</v>
      </c>
      <c r="N54" s="12" t="s">
        <v>45</v>
      </c>
      <c r="O54" s="17" t="s">
        <v>46</v>
      </c>
      <c r="P54" s="23" t="str">
        <f t="shared" si="8"/>
        <v>PC184-22</v>
      </c>
      <c r="Q54" s="17" t="str">
        <f t="shared" si="9"/>
        <v>mpmg_nota_fiscal_1979-2023_unid_1091_contrato_PC184-22</v>
      </c>
      <c r="R54" s="17" t="s">
        <v>229</v>
      </c>
      <c r="S54" s="17" t="s">
        <v>47</v>
      </c>
      <c r="T54" s="24" t="s">
        <v>275</v>
      </c>
      <c r="U54" s="17" t="str">
        <f t="shared" si="10"/>
        <v>mpmg_nota_fiscal_1979-2023_unid_1091_contrato_PC184-22</v>
      </c>
      <c r="V54" s="17" t="s">
        <v>48</v>
      </c>
      <c r="W54" s="17" t="str">
        <f t="shared" si="11"/>
        <v>https://transparencia.mpmg.mp.br/download/notas_fiscais/fornecimento_de_bens/2023/12/mpmg_nota_fiscal_1979-2023_unid_1091_contrato_PC184-22.pdf</v>
      </c>
      <c r="X54" s="17">
        <v>1979</v>
      </c>
      <c r="Y54" s="17" t="s">
        <v>321</v>
      </c>
    </row>
    <row r="55" spans="2:25" s="25" customFormat="1">
      <c r="B55" s="17" t="s">
        <v>51</v>
      </c>
      <c r="C55" s="18" t="s">
        <v>97</v>
      </c>
      <c r="D55" s="19" t="s">
        <v>111</v>
      </c>
      <c r="E55" s="12" t="s">
        <v>124</v>
      </c>
      <c r="F55" s="12" t="s">
        <v>139</v>
      </c>
      <c r="G55" s="12">
        <v>26497</v>
      </c>
      <c r="H55" s="20">
        <f t="shared" si="6"/>
        <v>45282</v>
      </c>
      <c r="I55" s="21">
        <v>45286</v>
      </c>
      <c r="J55" s="12" t="s">
        <v>165</v>
      </c>
      <c r="K55" s="22">
        <v>8657.1</v>
      </c>
      <c r="L55" s="17" t="s">
        <v>44</v>
      </c>
      <c r="M55" s="17">
        <f t="shared" si="7"/>
        <v>26497</v>
      </c>
      <c r="N55" s="12" t="s">
        <v>45</v>
      </c>
      <c r="O55" s="17" t="s">
        <v>46</v>
      </c>
      <c r="P55" s="23" t="str">
        <f t="shared" si="8"/>
        <v>049-22</v>
      </c>
      <c r="Q55" s="17" t="str">
        <f t="shared" si="9"/>
        <v>mpmg_nota_fiscal_26497-2023_unid_1091_contrato_049-22</v>
      </c>
      <c r="R55" s="17" t="s">
        <v>237</v>
      </c>
      <c r="S55" s="17" t="s">
        <v>47</v>
      </c>
      <c r="T55" s="24" t="s">
        <v>275</v>
      </c>
      <c r="U55" s="17" t="str">
        <f t="shared" si="10"/>
        <v>mpmg_nota_fiscal_26497-2023_unid_1091_contrato_049-22</v>
      </c>
      <c r="V55" s="17" t="s">
        <v>48</v>
      </c>
      <c r="W55" s="17" t="str">
        <f t="shared" si="11"/>
        <v>https://transparencia.mpmg.mp.br/download/notas_fiscais/fornecimento_de_bens/2023/12/mpmg_nota_fiscal_26497-2023_unid_1091_contrato_049-22.pdf</v>
      </c>
      <c r="X55" s="17">
        <v>26497</v>
      </c>
      <c r="Y55" s="17" t="s">
        <v>330</v>
      </c>
    </row>
    <row r="56" spans="2:25" s="25" customFormat="1">
      <c r="B56" s="17" t="s">
        <v>51</v>
      </c>
      <c r="C56" s="18" t="s">
        <v>97</v>
      </c>
      <c r="D56" s="19" t="s">
        <v>111</v>
      </c>
      <c r="E56" s="12" t="s">
        <v>124</v>
      </c>
      <c r="F56" s="12" t="s">
        <v>139</v>
      </c>
      <c r="G56" s="12">
        <v>26498</v>
      </c>
      <c r="H56" s="20">
        <f t="shared" si="6"/>
        <v>45282</v>
      </c>
      <c r="I56" s="21">
        <v>45286</v>
      </c>
      <c r="J56" s="12" t="s">
        <v>165</v>
      </c>
      <c r="K56" s="22">
        <v>9931.5</v>
      </c>
      <c r="L56" s="17" t="s">
        <v>44</v>
      </c>
      <c r="M56" s="17">
        <f t="shared" si="7"/>
        <v>26498</v>
      </c>
      <c r="N56" s="12" t="s">
        <v>45</v>
      </c>
      <c r="O56" s="17" t="s">
        <v>46</v>
      </c>
      <c r="P56" s="23" t="str">
        <f t="shared" si="8"/>
        <v>049-22</v>
      </c>
      <c r="Q56" s="17" t="str">
        <f t="shared" si="9"/>
        <v>mpmg_nota_fiscal_26498-2023_unid_1091_contrato_049-22</v>
      </c>
      <c r="R56" s="17" t="s">
        <v>238</v>
      </c>
      <c r="S56" s="17" t="s">
        <v>47</v>
      </c>
      <c r="T56" s="24" t="s">
        <v>275</v>
      </c>
      <c r="U56" s="17" t="str">
        <f t="shared" si="10"/>
        <v>mpmg_nota_fiscal_26498-2023_unid_1091_contrato_049-22</v>
      </c>
      <c r="V56" s="17" t="s">
        <v>48</v>
      </c>
      <c r="W56" s="17" t="str">
        <f t="shared" si="11"/>
        <v>https://transparencia.mpmg.mp.br/download/notas_fiscais/fornecimento_de_bens/2023/12/mpmg_nota_fiscal_26498-2023_unid_1091_contrato_049-22.pdf</v>
      </c>
      <c r="X56" s="17">
        <v>26498</v>
      </c>
      <c r="Y56" s="17" t="s">
        <v>331</v>
      </c>
    </row>
    <row r="57" spans="2:25" s="25" customFormat="1">
      <c r="B57" s="17" t="s">
        <v>51</v>
      </c>
      <c r="C57" s="18" t="s">
        <v>98</v>
      </c>
      <c r="D57" s="19" t="s">
        <v>11</v>
      </c>
      <c r="E57" s="12" t="s">
        <v>12</v>
      </c>
      <c r="F57" s="12" t="s">
        <v>22</v>
      </c>
      <c r="G57" s="12">
        <v>212507</v>
      </c>
      <c r="H57" s="20">
        <f t="shared" si="6"/>
        <v>45282</v>
      </c>
      <c r="I57" s="21">
        <v>45286</v>
      </c>
      <c r="J57" s="12" t="s">
        <v>176</v>
      </c>
      <c r="K57" s="22">
        <v>6105.72</v>
      </c>
      <c r="L57" s="17" t="s">
        <v>44</v>
      </c>
      <c r="M57" s="17">
        <f t="shared" si="7"/>
        <v>212507</v>
      </c>
      <c r="N57" s="12" t="s">
        <v>45</v>
      </c>
      <c r="O57" s="17" t="s">
        <v>46</v>
      </c>
      <c r="P57" s="23" t="str">
        <f t="shared" si="8"/>
        <v>054-23</v>
      </c>
      <c r="Q57" s="17" t="str">
        <f t="shared" si="9"/>
        <v>mpmg_nota_fiscal_212507-2023_unid_1091_contrato_054-23</v>
      </c>
      <c r="R57" s="17" t="s">
        <v>239</v>
      </c>
      <c r="S57" s="17" t="s">
        <v>47</v>
      </c>
      <c r="T57" s="24" t="s">
        <v>275</v>
      </c>
      <c r="U57" s="17" t="str">
        <f t="shared" si="10"/>
        <v>mpmg_nota_fiscal_212507-2023_unid_1091_contrato_054-23</v>
      </c>
      <c r="V57" s="17" t="s">
        <v>48</v>
      </c>
      <c r="W57" s="17" t="str">
        <f t="shared" si="11"/>
        <v>https://transparencia.mpmg.mp.br/download/notas_fiscais/fornecimento_de_bens/2023/12/mpmg_nota_fiscal_212507-2023_unid_1091_contrato_054-23.pdf</v>
      </c>
      <c r="X57" s="17">
        <v>212507</v>
      </c>
      <c r="Y57" s="17" t="s">
        <v>332</v>
      </c>
    </row>
    <row r="58" spans="2:25" s="25" customFormat="1">
      <c r="B58" s="17" t="s">
        <v>51</v>
      </c>
      <c r="C58" s="18" t="s">
        <v>99</v>
      </c>
      <c r="D58" s="19" t="s">
        <v>119</v>
      </c>
      <c r="E58" s="12" t="s">
        <v>132</v>
      </c>
      <c r="F58" s="12" t="s">
        <v>151</v>
      </c>
      <c r="G58" s="12">
        <v>717</v>
      </c>
      <c r="H58" s="20">
        <f t="shared" si="6"/>
        <v>45282</v>
      </c>
      <c r="I58" s="21">
        <v>45286</v>
      </c>
      <c r="J58" s="12" t="s">
        <v>181</v>
      </c>
      <c r="K58" s="22">
        <v>58169.26</v>
      </c>
      <c r="L58" s="17" t="s">
        <v>44</v>
      </c>
      <c r="M58" s="17">
        <f t="shared" si="7"/>
        <v>717</v>
      </c>
      <c r="N58" s="12" t="s">
        <v>45</v>
      </c>
      <c r="O58" s="17" t="s">
        <v>46</v>
      </c>
      <c r="P58" s="23" t="str">
        <f t="shared" si="8"/>
        <v>PC280-23</v>
      </c>
      <c r="Q58" s="17" t="str">
        <f t="shared" si="9"/>
        <v>mpmg_nota_fiscal_717-2023_unid_1091_contrato_PC280-23</v>
      </c>
      <c r="R58" s="17" t="s">
        <v>240</v>
      </c>
      <c r="S58" s="17" t="s">
        <v>47</v>
      </c>
      <c r="T58" s="24" t="s">
        <v>275</v>
      </c>
      <c r="U58" s="17" t="str">
        <f t="shared" si="10"/>
        <v>mpmg_nota_fiscal_717-2023_unid_1091_contrato_PC280-23</v>
      </c>
      <c r="V58" s="17" t="s">
        <v>48</v>
      </c>
      <c r="W58" s="17" t="str">
        <f t="shared" si="11"/>
        <v>https://transparencia.mpmg.mp.br/download/notas_fiscais/fornecimento_de_bens/2023/12/mpmg_nota_fiscal_717-2023_unid_1091_contrato_PC280-23.pdf</v>
      </c>
      <c r="X58" s="17">
        <v>717</v>
      </c>
      <c r="Y58" s="17" t="s">
        <v>333</v>
      </c>
    </row>
    <row r="59" spans="2:25" s="25" customFormat="1">
      <c r="B59" s="17" t="s">
        <v>51</v>
      </c>
      <c r="C59" s="26" t="s">
        <v>100</v>
      </c>
      <c r="D59" s="19" t="s">
        <v>111</v>
      </c>
      <c r="E59" s="12" t="s">
        <v>124</v>
      </c>
      <c r="F59" s="12" t="s">
        <v>139</v>
      </c>
      <c r="G59" s="12">
        <v>26438</v>
      </c>
      <c r="H59" s="20">
        <f t="shared" si="6"/>
        <v>45282</v>
      </c>
      <c r="I59" s="21">
        <v>45286</v>
      </c>
      <c r="J59" s="12" t="s">
        <v>165</v>
      </c>
      <c r="K59" s="22">
        <v>2885.7</v>
      </c>
      <c r="L59" s="17" t="s">
        <v>44</v>
      </c>
      <c r="M59" s="17">
        <f t="shared" si="7"/>
        <v>26438</v>
      </c>
      <c r="N59" s="12" t="s">
        <v>45</v>
      </c>
      <c r="O59" s="17" t="s">
        <v>46</v>
      </c>
      <c r="P59" s="23" t="str">
        <f t="shared" si="8"/>
        <v>049-22</v>
      </c>
      <c r="Q59" s="17" t="str">
        <f t="shared" si="9"/>
        <v>mpmg_nota_fiscal_26438-2023_unid_1091_contrato_049-22</v>
      </c>
      <c r="R59" s="17" t="s">
        <v>241</v>
      </c>
      <c r="S59" s="17" t="s">
        <v>47</v>
      </c>
      <c r="T59" s="24" t="s">
        <v>275</v>
      </c>
      <c r="U59" s="17" t="str">
        <f t="shared" si="10"/>
        <v>mpmg_nota_fiscal_26438-2023_unid_1091_contrato_049-22</v>
      </c>
      <c r="V59" s="17" t="s">
        <v>48</v>
      </c>
      <c r="W59" s="17" t="str">
        <f t="shared" si="11"/>
        <v>https://transparencia.mpmg.mp.br/download/notas_fiscais/fornecimento_de_bens/2023/12/mpmg_nota_fiscal_26438-2023_unid_1091_contrato_049-22.pdf</v>
      </c>
      <c r="X59" s="17">
        <v>26438</v>
      </c>
      <c r="Y59" s="17" t="s">
        <v>334</v>
      </c>
    </row>
    <row r="60" spans="2:25" s="25" customFormat="1">
      <c r="B60" s="17" t="s">
        <v>51</v>
      </c>
      <c r="C60" s="18" t="s">
        <v>100</v>
      </c>
      <c r="D60" s="19" t="s">
        <v>111</v>
      </c>
      <c r="E60" s="12" t="s">
        <v>124</v>
      </c>
      <c r="F60" s="12" t="s">
        <v>139</v>
      </c>
      <c r="G60" s="12">
        <v>26439</v>
      </c>
      <c r="H60" s="20">
        <f t="shared" si="6"/>
        <v>45282</v>
      </c>
      <c r="I60" s="21">
        <v>45286</v>
      </c>
      <c r="J60" s="12" t="s">
        <v>165</v>
      </c>
      <c r="K60" s="22">
        <v>4272.3999999999996</v>
      </c>
      <c r="L60" s="17" t="s">
        <v>44</v>
      </c>
      <c r="M60" s="17">
        <f t="shared" si="7"/>
        <v>26439</v>
      </c>
      <c r="N60" s="12" t="s">
        <v>45</v>
      </c>
      <c r="O60" s="17" t="s">
        <v>46</v>
      </c>
      <c r="P60" s="23" t="str">
        <f t="shared" si="8"/>
        <v>049-22</v>
      </c>
      <c r="Q60" s="17" t="str">
        <f t="shared" si="9"/>
        <v>mpmg_nota_fiscal_26439-2023_unid_1091_contrato_049-22</v>
      </c>
      <c r="R60" s="17" t="s">
        <v>242</v>
      </c>
      <c r="S60" s="17" t="s">
        <v>47</v>
      </c>
      <c r="T60" s="24" t="s">
        <v>275</v>
      </c>
      <c r="U60" s="17" t="str">
        <f t="shared" si="10"/>
        <v>mpmg_nota_fiscal_26439-2023_unid_1091_contrato_049-22</v>
      </c>
      <c r="V60" s="17" t="s">
        <v>48</v>
      </c>
      <c r="W60" s="17" t="str">
        <f t="shared" si="11"/>
        <v>https://transparencia.mpmg.mp.br/download/notas_fiscais/fornecimento_de_bens/2023/12/mpmg_nota_fiscal_26439-2023_unid_1091_contrato_049-22.pdf</v>
      </c>
      <c r="X60" s="17">
        <v>26439</v>
      </c>
      <c r="Y60" s="17" t="s">
        <v>335</v>
      </c>
    </row>
    <row r="61" spans="2:25" s="25" customFormat="1">
      <c r="B61" s="17" t="s">
        <v>51</v>
      </c>
      <c r="C61" s="18" t="s">
        <v>100</v>
      </c>
      <c r="D61" s="19" t="s">
        <v>111</v>
      </c>
      <c r="E61" s="12" t="s">
        <v>124</v>
      </c>
      <c r="F61" s="12" t="s">
        <v>139</v>
      </c>
      <c r="G61" s="12">
        <v>26440</v>
      </c>
      <c r="H61" s="20">
        <f t="shared" si="6"/>
        <v>45282</v>
      </c>
      <c r="I61" s="21">
        <v>45286</v>
      </c>
      <c r="J61" s="12" t="s">
        <v>165</v>
      </c>
      <c r="K61" s="22">
        <v>22748.7</v>
      </c>
      <c r="L61" s="17" t="s">
        <v>44</v>
      </c>
      <c r="M61" s="17">
        <f t="shared" si="7"/>
        <v>26440</v>
      </c>
      <c r="N61" s="12" t="s">
        <v>45</v>
      </c>
      <c r="O61" s="17" t="s">
        <v>46</v>
      </c>
      <c r="P61" s="23" t="str">
        <f t="shared" si="8"/>
        <v>049-22</v>
      </c>
      <c r="Q61" s="17" t="str">
        <f t="shared" si="9"/>
        <v>mpmg_nota_fiscal_26440-2023_unid_1091_contrato_049-22</v>
      </c>
      <c r="R61" s="17" t="s">
        <v>243</v>
      </c>
      <c r="S61" s="17" t="s">
        <v>47</v>
      </c>
      <c r="T61" s="24" t="s">
        <v>275</v>
      </c>
      <c r="U61" s="17" t="str">
        <f t="shared" si="10"/>
        <v>mpmg_nota_fiscal_26440-2023_unid_1091_contrato_049-22</v>
      </c>
      <c r="V61" s="17" t="s">
        <v>48</v>
      </c>
      <c r="W61" s="17" t="str">
        <f t="shared" si="11"/>
        <v>https://transparencia.mpmg.mp.br/download/notas_fiscais/fornecimento_de_bens/2023/12/mpmg_nota_fiscal_26440-2023_unid_1091_contrato_049-22.pdf</v>
      </c>
      <c r="X61" s="17">
        <v>26440</v>
      </c>
      <c r="Y61" s="17" t="s">
        <v>336</v>
      </c>
    </row>
    <row r="62" spans="2:25" s="25" customFormat="1">
      <c r="B62" s="17" t="s">
        <v>51</v>
      </c>
      <c r="C62" s="18" t="s">
        <v>100</v>
      </c>
      <c r="D62" s="19" t="s">
        <v>111</v>
      </c>
      <c r="E62" s="12" t="s">
        <v>124</v>
      </c>
      <c r="F62" s="12" t="s">
        <v>139</v>
      </c>
      <c r="G62" s="12">
        <v>26441</v>
      </c>
      <c r="H62" s="20">
        <f t="shared" si="6"/>
        <v>45282</v>
      </c>
      <c r="I62" s="21">
        <v>45286</v>
      </c>
      <c r="J62" s="12" t="s">
        <v>165</v>
      </c>
      <c r="K62" s="22">
        <v>14203.9</v>
      </c>
      <c r="L62" s="17" t="s">
        <v>44</v>
      </c>
      <c r="M62" s="17">
        <f t="shared" si="7"/>
        <v>26441</v>
      </c>
      <c r="N62" s="12" t="s">
        <v>45</v>
      </c>
      <c r="O62" s="17" t="s">
        <v>46</v>
      </c>
      <c r="P62" s="23" t="str">
        <f t="shared" si="8"/>
        <v>049-22</v>
      </c>
      <c r="Q62" s="17" t="str">
        <f t="shared" si="9"/>
        <v>mpmg_nota_fiscal_26441-2023_unid_1091_contrato_049-22</v>
      </c>
      <c r="R62" s="17" t="s">
        <v>244</v>
      </c>
      <c r="S62" s="17" t="s">
        <v>47</v>
      </c>
      <c r="T62" s="24" t="s">
        <v>275</v>
      </c>
      <c r="U62" s="17" t="str">
        <f t="shared" si="10"/>
        <v>mpmg_nota_fiscal_26441-2023_unid_1091_contrato_049-22</v>
      </c>
      <c r="V62" s="17" t="s">
        <v>48</v>
      </c>
      <c r="W62" s="17" t="str">
        <f t="shared" si="11"/>
        <v>https://transparencia.mpmg.mp.br/download/notas_fiscais/fornecimento_de_bens/2023/12/mpmg_nota_fiscal_26441-2023_unid_1091_contrato_049-22.pdf</v>
      </c>
      <c r="X62" s="17">
        <v>26441</v>
      </c>
      <c r="Y62" s="17" t="s">
        <v>337</v>
      </c>
    </row>
    <row r="63" spans="2:25" s="25" customFormat="1">
      <c r="B63" s="17" t="s">
        <v>51</v>
      </c>
      <c r="C63" s="18" t="s">
        <v>100</v>
      </c>
      <c r="D63" s="19" t="s">
        <v>111</v>
      </c>
      <c r="E63" s="12" t="s">
        <v>124</v>
      </c>
      <c r="F63" s="12" t="s">
        <v>139</v>
      </c>
      <c r="G63" s="12">
        <v>26442</v>
      </c>
      <c r="H63" s="20">
        <f t="shared" si="6"/>
        <v>45282</v>
      </c>
      <c r="I63" s="21">
        <v>45286</v>
      </c>
      <c r="J63" s="12" t="s">
        <v>165</v>
      </c>
      <c r="K63" s="22">
        <v>2885.7</v>
      </c>
      <c r="L63" s="17" t="s">
        <v>44</v>
      </c>
      <c r="M63" s="17">
        <f t="shared" si="7"/>
        <v>26442</v>
      </c>
      <c r="N63" s="12" t="s">
        <v>45</v>
      </c>
      <c r="O63" s="17" t="s">
        <v>46</v>
      </c>
      <c r="P63" s="23" t="str">
        <f t="shared" si="8"/>
        <v>049-22</v>
      </c>
      <c r="Q63" s="17" t="str">
        <f t="shared" si="9"/>
        <v>mpmg_nota_fiscal_26442-2023_unid_1091_contrato_049-22</v>
      </c>
      <c r="R63" s="17" t="s">
        <v>245</v>
      </c>
      <c r="S63" s="17" t="s">
        <v>47</v>
      </c>
      <c r="T63" s="24" t="s">
        <v>275</v>
      </c>
      <c r="U63" s="17" t="str">
        <f t="shared" si="10"/>
        <v>mpmg_nota_fiscal_26442-2023_unid_1091_contrato_049-22</v>
      </c>
      <c r="V63" s="17" t="s">
        <v>48</v>
      </c>
      <c r="W63" s="17" t="str">
        <f t="shared" si="11"/>
        <v>https://transparencia.mpmg.mp.br/download/notas_fiscais/fornecimento_de_bens/2023/12/mpmg_nota_fiscal_26442-2023_unid_1091_contrato_049-22.pdf</v>
      </c>
      <c r="X63" s="17">
        <v>26442</v>
      </c>
      <c r="Y63" s="17" t="s">
        <v>338</v>
      </c>
    </row>
    <row r="64" spans="2:25" s="25" customFormat="1">
      <c r="B64" s="17" t="s">
        <v>51</v>
      </c>
      <c r="C64" s="18" t="s">
        <v>100</v>
      </c>
      <c r="D64" s="19" t="s">
        <v>111</v>
      </c>
      <c r="E64" s="12" t="s">
        <v>124</v>
      </c>
      <c r="F64" s="12" t="s">
        <v>139</v>
      </c>
      <c r="G64" s="12">
        <v>26443</v>
      </c>
      <c r="H64" s="20">
        <f t="shared" si="6"/>
        <v>45282</v>
      </c>
      <c r="I64" s="21">
        <v>45286</v>
      </c>
      <c r="J64" s="12" t="s">
        <v>165</v>
      </c>
      <c r="K64" s="22">
        <v>4272.3999999999996</v>
      </c>
      <c r="L64" s="17" t="s">
        <v>44</v>
      </c>
      <c r="M64" s="17">
        <f t="shared" si="7"/>
        <v>26443</v>
      </c>
      <c r="N64" s="12" t="s">
        <v>45</v>
      </c>
      <c r="O64" s="17" t="s">
        <v>46</v>
      </c>
      <c r="P64" s="23" t="str">
        <f t="shared" si="8"/>
        <v>049-22</v>
      </c>
      <c r="Q64" s="17" t="str">
        <f t="shared" si="9"/>
        <v>mpmg_nota_fiscal_26443-2023_unid_1091_contrato_049-22</v>
      </c>
      <c r="R64" s="17" t="s">
        <v>246</v>
      </c>
      <c r="S64" s="17" t="s">
        <v>47</v>
      </c>
      <c r="T64" s="24" t="s">
        <v>275</v>
      </c>
      <c r="U64" s="17" t="str">
        <f t="shared" si="10"/>
        <v>mpmg_nota_fiscal_26443-2023_unid_1091_contrato_049-22</v>
      </c>
      <c r="V64" s="17" t="s">
        <v>48</v>
      </c>
      <c r="W64" s="17" t="str">
        <f t="shared" si="11"/>
        <v>https://transparencia.mpmg.mp.br/download/notas_fiscais/fornecimento_de_bens/2023/12/mpmg_nota_fiscal_26443-2023_unid_1091_contrato_049-22.pdf</v>
      </c>
      <c r="X64" s="17">
        <v>26443</v>
      </c>
      <c r="Y64" s="17" t="s">
        <v>339</v>
      </c>
    </row>
    <row r="65" spans="2:25" s="25" customFormat="1">
      <c r="B65" s="17" t="s">
        <v>51</v>
      </c>
      <c r="C65" s="18" t="s">
        <v>100</v>
      </c>
      <c r="D65" s="19" t="s">
        <v>111</v>
      </c>
      <c r="E65" s="12" t="s">
        <v>124</v>
      </c>
      <c r="F65" s="12" t="s">
        <v>139</v>
      </c>
      <c r="G65" s="12">
        <v>26444</v>
      </c>
      <c r="H65" s="20">
        <f t="shared" si="6"/>
        <v>45282</v>
      </c>
      <c r="I65" s="21">
        <v>45286</v>
      </c>
      <c r="J65" s="12" t="s">
        <v>165</v>
      </c>
      <c r="K65" s="22">
        <v>4272.3999999999996</v>
      </c>
      <c r="L65" s="17" t="s">
        <v>44</v>
      </c>
      <c r="M65" s="17">
        <f t="shared" si="7"/>
        <v>26444</v>
      </c>
      <c r="N65" s="12" t="s">
        <v>45</v>
      </c>
      <c r="O65" s="17" t="s">
        <v>46</v>
      </c>
      <c r="P65" s="23" t="str">
        <f t="shared" si="8"/>
        <v>049-22</v>
      </c>
      <c r="Q65" s="17" t="str">
        <f t="shared" si="9"/>
        <v>mpmg_nota_fiscal_26444-2023_unid_1091_contrato_049-22</v>
      </c>
      <c r="R65" s="17" t="s">
        <v>247</v>
      </c>
      <c r="S65" s="17" t="s">
        <v>47</v>
      </c>
      <c r="T65" s="24" t="s">
        <v>275</v>
      </c>
      <c r="U65" s="17" t="str">
        <f t="shared" si="10"/>
        <v>mpmg_nota_fiscal_26444-2023_unid_1091_contrato_049-22</v>
      </c>
      <c r="V65" s="17" t="s">
        <v>48</v>
      </c>
      <c r="W65" s="17" t="str">
        <f t="shared" si="11"/>
        <v>https://transparencia.mpmg.mp.br/download/notas_fiscais/fornecimento_de_bens/2023/12/mpmg_nota_fiscal_26444-2023_unid_1091_contrato_049-22.pdf</v>
      </c>
      <c r="X65" s="17">
        <v>26444</v>
      </c>
      <c r="Y65" s="17" t="s">
        <v>340</v>
      </c>
    </row>
    <row r="66" spans="2:25" s="25" customFormat="1">
      <c r="B66" s="17" t="s">
        <v>51</v>
      </c>
      <c r="C66" s="18" t="s">
        <v>100</v>
      </c>
      <c r="D66" s="19" t="s">
        <v>111</v>
      </c>
      <c r="E66" s="12" t="s">
        <v>124</v>
      </c>
      <c r="F66" s="12" t="s">
        <v>139</v>
      </c>
      <c r="G66" s="12">
        <v>26445</v>
      </c>
      <c r="H66" s="20">
        <f t="shared" si="6"/>
        <v>45282</v>
      </c>
      <c r="I66" s="21">
        <v>45286</v>
      </c>
      <c r="J66" s="12" t="s">
        <v>165</v>
      </c>
      <c r="K66" s="22">
        <v>4272.3999999999996</v>
      </c>
      <c r="L66" s="17" t="s">
        <v>44</v>
      </c>
      <c r="M66" s="17">
        <f t="shared" si="7"/>
        <v>26445</v>
      </c>
      <c r="N66" s="12" t="s">
        <v>45</v>
      </c>
      <c r="O66" s="17" t="s">
        <v>46</v>
      </c>
      <c r="P66" s="23" t="str">
        <f t="shared" si="8"/>
        <v>049-22</v>
      </c>
      <c r="Q66" s="17" t="str">
        <f t="shared" si="9"/>
        <v>mpmg_nota_fiscal_26445-2023_unid_1091_contrato_049-22</v>
      </c>
      <c r="R66" s="17" t="s">
        <v>248</v>
      </c>
      <c r="S66" s="17" t="s">
        <v>47</v>
      </c>
      <c r="T66" s="24" t="s">
        <v>275</v>
      </c>
      <c r="U66" s="17" t="str">
        <f t="shared" si="10"/>
        <v>mpmg_nota_fiscal_26445-2023_unid_1091_contrato_049-22</v>
      </c>
      <c r="V66" s="17" t="s">
        <v>48</v>
      </c>
      <c r="W66" s="17" t="str">
        <f t="shared" si="11"/>
        <v>https://transparencia.mpmg.mp.br/download/notas_fiscais/fornecimento_de_bens/2023/12/mpmg_nota_fiscal_26445-2023_unid_1091_contrato_049-22.pdf</v>
      </c>
      <c r="X66" s="17">
        <v>26445</v>
      </c>
      <c r="Y66" s="17" t="s">
        <v>341</v>
      </c>
    </row>
    <row r="67" spans="2:25" s="25" customFormat="1">
      <c r="B67" s="17" t="s">
        <v>51</v>
      </c>
      <c r="C67" s="18" t="s">
        <v>101</v>
      </c>
      <c r="D67" s="19" t="s">
        <v>111</v>
      </c>
      <c r="E67" s="12" t="s">
        <v>124</v>
      </c>
      <c r="F67" s="12" t="s">
        <v>139</v>
      </c>
      <c r="G67" s="12">
        <v>26446</v>
      </c>
      <c r="H67" s="20">
        <f t="shared" si="6"/>
        <v>45282</v>
      </c>
      <c r="I67" s="21">
        <v>45286</v>
      </c>
      <c r="J67" s="12" t="s">
        <v>165</v>
      </c>
      <c r="K67" s="22">
        <v>4272.3999999999996</v>
      </c>
      <c r="L67" s="17" t="s">
        <v>44</v>
      </c>
      <c r="M67" s="17">
        <f t="shared" si="7"/>
        <v>26446</v>
      </c>
      <c r="N67" s="12" t="s">
        <v>45</v>
      </c>
      <c r="O67" s="17" t="s">
        <v>46</v>
      </c>
      <c r="P67" s="23" t="str">
        <f t="shared" si="8"/>
        <v>049-22</v>
      </c>
      <c r="Q67" s="17" t="str">
        <f t="shared" si="9"/>
        <v>mpmg_nota_fiscal_26446-2023_unid_1091_contrato_049-22</v>
      </c>
      <c r="R67" s="17" t="s">
        <v>249</v>
      </c>
      <c r="S67" s="17" t="s">
        <v>47</v>
      </c>
      <c r="T67" s="24" t="s">
        <v>275</v>
      </c>
      <c r="U67" s="17" t="str">
        <f t="shared" si="10"/>
        <v>mpmg_nota_fiscal_26446-2023_unid_1091_contrato_049-22</v>
      </c>
      <c r="V67" s="17" t="s">
        <v>48</v>
      </c>
      <c r="W67" s="17" t="str">
        <f t="shared" si="11"/>
        <v>https://transparencia.mpmg.mp.br/download/notas_fiscais/fornecimento_de_bens/2023/12/mpmg_nota_fiscal_26446-2023_unid_1091_contrato_049-22.pdf</v>
      </c>
      <c r="X67" s="17">
        <v>26446</v>
      </c>
      <c r="Y67" s="17" t="s">
        <v>342</v>
      </c>
    </row>
    <row r="68" spans="2:25" s="25" customFormat="1">
      <c r="B68" s="17" t="s">
        <v>51</v>
      </c>
      <c r="C68" s="18" t="s">
        <v>101</v>
      </c>
      <c r="D68" s="19" t="s">
        <v>111</v>
      </c>
      <c r="E68" s="12" t="s">
        <v>124</v>
      </c>
      <c r="F68" s="12" t="s">
        <v>139</v>
      </c>
      <c r="G68" s="12">
        <v>26447</v>
      </c>
      <c r="H68" s="20">
        <f t="shared" ref="H68:H99" si="12">WORKDAY(I68,-2)</f>
        <v>45282</v>
      </c>
      <c r="I68" s="21">
        <v>45286</v>
      </c>
      <c r="J68" s="12" t="s">
        <v>165</v>
      </c>
      <c r="K68" s="22">
        <v>31181.200000000001</v>
      </c>
      <c r="L68" s="17" t="s">
        <v>44</v>
      </c>
      <c r="M68" s="17">
        <f t="shared" ref="M68:M99" si="13">G68</f>
        <v>26447</v>
      </c>
      <c r="N68" s="12" t="s">
        <v>45</v>
      </c>
      <c r="O68" s="17" t="s">
        <v>46</v>
      </c>
      <c r="P68" s="23" t="str">
        <f t="shared" ref="P68:P99" si="14">J68</f>
        <v>049-22</v>
      </c>
      <c r="Q68" s="17" t="str">
        <f t="shared" ref="Q68:Q99" si="15">CONCATENATE(L68,M68,N68,O68,P68,)</f>
        <v>mpmg_nota_fiscal_26447-2023_unid_1091_contrato_049-22</v>
      </c>
      <c r="R68" s="17" t="s">
        <v>250</v>
      </c>
      <c r="S68" s="17" t="s">
        <v>47</v>
      </c>
      <c r="T68" s="24" t="s">
        <v>275</v>
      </c>
      <c r="U68" s="17" t="str">
        <f t="shared" ref="U68:U99" si="16">R68</f>
        <v>mpmg_nota_fiscal_26447-2023_unid_1091_contrato_049-22</v>
      </c>
      <c r="V68" s="17" t="s">
        <v>48</v>
      </c>
      <c r="W68" s="17" t="str">
        <f t="shared" ref="W68:W99" si="17">CONCATENATE(S68,T68,U68,V68)</f>
        <v>https://transparencia.mpmg.mp.br/download/notas_fiscais/fornecimento_de_bens/2023/12/mpmg_nota_fiscal_26447-2023_unid_1091_contrato_049-22.pdf</v>
      </c>
      <c r="X68" s="17">
        <v>26447</v>
      </c>
      <c r="Y68" s="17" t="s">
        <v>343</v>
      </c>
    </row>
    <row r="69" spans="2:25" s="25" customFormat="1">
      <c r="B69" s="17" t="s">
        <v>51</v>
      </c>
      <c r="C69" s="18" t="s">
        <v>101</v>
      </c>
      <c r="D69" s="19" t="s">
        <v>111</v>
      </c>
      <c r="E69" s="12" t="s">
        <v>124</v>
      </c>
      <c r="F69" s="12" t="s">
        <v>139</v>
      </c>
      <c r="G69" s="12">
        <v>26467</v>
      </c>
      <c r="H69" s="20">
        <f t="shared" si="12"/>
        <v>45282</v>
      </c>
      <c r="I69" s="21">
        <v>45286</v>
      </c>
      <c r="J69" s="12" t="s">
        <v>165</v>
      </c>
      <c r="K69" s="22">
        <v>2773.4</v>
      </c>
      <c r="L69" s="17" t="s">
        <v>44</v>
      </c>
      <c r="M69" s="17">
        <f t="shared" si="13"/>
        <v>26467</v>
      </c>
      <c r="N69" s="12" t="s">
        <v>45</v>
      </c>
      <c r="O69" s="17" t="s">
        <v>46</v>
      </c>
      <c r="P69" s="23" t="str">
        <f t="shared" si="14"/>
        <v>049-22</v>
      </c>
      <c r="Q69" s="17" t="str">
        <f t="shared" si="15"/>
        <v>mpmg_nota_fiscal_26467-2023_unid_1091_contrato_049-22</v>
      </c>
      <c r="R69" s="17" t="s">
        <v>251</v>
      </c>
      <c r="S69" s="17" t="s">
        <v>47</v>
      </c>
      <c r="T69" s="24" t="s">
        <v>275</v>
      </c>
      <c r="U69" s="17" t="str">
        <f t="shared" si="16"/>
        <v>mpmg_nota_fiscal_26467-2023_unid_1091_contrato_049-22</v>
      </c>
      <c r="V69" s="17" t="s">
        <v>48</v>
      </c>
      <c r="W69" s="17" t="str">
        <f t="shared" si="17"/>
        <v>https://transparencia.mpmg.mp.br/download/notas_fiscais/fornecimento_de_bens/2023/12/mpmg_nota_fiscal_26467-2023_unid_1091_contrato_049-22.pdf</v>
      </c>
      <c r="X69" s="17">
        <v>26467</v>
      </c>
      <c r="Y69" s="17" t="s">
        <v>344</v>
      </c>
    </row>
    <row r="70" spans="2:25" s="25" customFormat="1">
      <c r="B70" s="17" t="s">
        <v>51</v>
      </c>
      <c r="C70" s="18" t="s">
        <v>101</v>
      </c>
      <c r="D70" s="19" t="s">
        <v>111</v>
      </c>
      <c r="E70" s="12" t="s">
        <v>124</v>
      </c>
      <c r="F70" s="12" t="s">
        <v>139</v>
      </c>
      <c r="G70" s="12">
        <v>26468</v>
      </c>
      <c r="H70" s="20">
        <f t="shared" si="12"/>
        <v>45282</v>
      </c>
      <c r="I70" s="21">
        <v>45286</v>
      </c>
      <c r="J70" s="12" t="s">
        <v>165</v>
      </c>
      <c r="K70" s="22">
        <v>2773.4</v>
      </c>
      <c r="L70" s="17" t="s">
        <v>44</v>
      </c>
      <c r="M70" s="17">
        <f t="shared" si="13"/>
        <v>26468</v>
      </c>
      <c r="N70" s="12" t="s">
        <v>45</v>
      </c>
      <c r="O70" s="17" t="s">
        <v>46</v>
      </c>
      <c r="P70" s="23" t="str">
        <f t="shared" si="14"/>
        <v>049-22</v>
      </c>
      <c r="Q70" s="17" t="str">
        <f t="shared" si="15"/>
        <v>mpmg_nota_fiscal_26468-2023_unid_1091_contrato_049-22</v>
      </c>
      <c r="R70" s="17" t="s">
        <v>252</v>
      </c>
      <c r="S70" s="17" t="s">
        <v>47</v>
      </c>
      <c r="T70" s="24" t="s">
        <v>275</v>
      </c>
      <c r="U70" s="17" t="str">
        <f t="shared" si="16"/>
        <v>mpmg_nota_fiscal_26468-2023_unid_1091_contrato_049-22</v>
      </c>
      <c r="V70" s="17" t="s">
        <v>48</v>
      </c>
      <c r="W70" s="17" t="str">
        <f t="shared" si="17"/>
        <v>https://transparencia.mpmg.mp.br/download/notas_fiscais/fornecimento_de_bens/2023/12/mpmg_nota_fiscal_26468-2023_unid_1091_contrato_049-22.pdf</v>
      </c>
      <c r="X70" s="17">
        <v>26468</v>
      </c>
      <c r="Y70" s="17" t="s">
        <v>345</v>
      </c>
    </row>
    <row r="71" spans="2:25" s="25" customFormat="1">
      <c r="B71" s="17" t="s">
        <v>51</v>
      </c>
      <c r="C71" s="18" t="s">
        <v>101</v>
      </c>
      <c r="D71" s="19" t="s">
        <v>111</v>
      </c>
      <c r="E71" s="12" t="s">
        <v>124</v>
      </c>
      <c r="F71" s="12" t="s">
        <v>139</v>
      </c>
      <c r="G71" s="12">
        <v>26469</v>
      </c>
      <c r="H71" s="20">
        <f t="shared" si="12"/>
        <v>45282</v>
      </c>
      <c r="I71" s="21">
        <v>45286</v>
      </c>
      <c r="J71" s="12" t="s">
        <v>165</v>
      </c>
      <c r="K71" s="22">
        <v>2773.4</v>
      </c>
      <c r="L71" s="17" t="s">
        <v>44</v>
      </c>
      <c r="M71" s="17">
        <f t="shared" si="13"/>
        <v>26469</v>
      </c>
      <c r="N71" s="12" t="s">
        <v>45</v>
      </c>
      <c r="O71" s="17" t="s">
        <v>46</v>
      </c>
      <c r="P71" s="23" t="str">
        <f t="shared" si="14"/>
        <v>049-22</v>
      </c>
      <c r="Q71" s="17" t="str">
        <f t="shared" si="15"/>
        <v>mpmg_nota_fiscal_26469-2023_unid_1091_contrato_049-22</v>
      </c>
      <c r="R71" s="17" t="s">
        <v>253</v>
      </c>
      <c r="S71" s="17" t="s">
        <v>47</v>
      </c>
      <c r="T71" s="24" t="s">
        <v>275</v>
      </c>
      <c r="U71" s="17" t="str">
        <f t="shared" si="16"/>
        <v>mpmg_nota_fiscal_26469-2023_unid_1091_contrato_049-22</v>
      </c>
      <c r="V71" s="17" t="s">
        <v>48</v>
      </c>
      <c r="W71" s="17" t="str">
        <f t="shared" si="17"/>
        <v>https://transparencia.mpmg.mp.br/download/notas_fiscais/fornecimento_de_bens/2023/12/mpmg_nota_fiscal_26469-2023_unid_1091_contrato_049-22.pdf</v>
      </c>
      <c r="X71" s="17">
        <v>26469</v>
      </c>
      <c r="Y71" s="17" t="s">
        <v>346</v>
      </c>
    </row>
    <row r="72" spans="2:25" s="25" customFormat="1">
      <c r="B72" s="17" t="s">
        <v>51</v>
      </c>
      <c r="C72" s="18" t="s">
        <v>101</v>
      </c>
      <c r="D72" s="19" t="s">
        <v>111</v>
      </c>
      <c r="E72" s="12" t="s">
        <v>124</v>
      </c>
      <c r="F72" s="12" t="s">
        <v>139</v>
      </c>
      <c r="G72" s="12">
        <v>26470</v>
      </c>
      <c r="H72" s="20">
        <f t="shared" si="12"/>
        <v>45282</v>
      </c>
      <c r="I72" s="21">
        <v>45286</v>
      </c>
      <c r="J72" s="12" t="s">
        <v>165</v>
      </c>
      <c r="K72" s="22">
        <v>4160.1000000000004</v>
      </c>
      <c r="L72" s="17" t="s">
        <v>44</v>
      </c>
      <c r="M72" s="17">
        <f t="shared" si="13"/>
        <v>26470</v>
      </c>
      <c r="N72" s="12" t="s">
        <v>45</v>
      </c>
      <c r="O72" s="17" t="s">
        <v>46</v>
      </c>
      <c r="P72" s="23" t="str">
        <f t="shared" si="14"/>
        <v>049-22</v>
      </c>
      <c r="Q72" s="17" t="str">
        <f t="shared" si="15"/>
        <v>mpmg_nota_fiscal_26470-2023_unid_1091_contrato_049-22</v>
      </c>
      <c r="R72" s="17" t="s">
        <v>254</v>
      </c>
      <c r="S72" s="17" t="s">
        <v>47</v>
      </c>
      <c r="T72" s="24" t="s">
        <v>275</v>
      </c>
      <c r="U72" s="17" t="str">
        <f t="shared" si="16"/>
        <v>mpmg_nota_fiscal_26470-2023_unid_1091_contrato_049-22</v>
      </c>
      <c r="V72" s="17" t="s">
        <v>48</v>
      </c>
      <c r="W72" s="17" t="str">
        <f t="shared" si="17"/>
        <v>https://transparencia.mpmg.mp.br/download/notas_fiscais/fornecimento_de_bens/2023/12/mpmg_nota_fiscal_26470-2023_unid_1091_contrato_049-22.pdf</v>
      </c>
      <c r="X72" s="17">
        <v>26470</v>
      </c>
      <c r="Y72" s="17" t="s">
        <v>347</v>
      </c>
    </row>
    <row r="73" spans="2:25" s="25" customFormat="1">
      <c r="B73" s="17" t="s">
        <v>51</v>
      </c>
      <c r="C73" s="18" t="s">
        <v>101</v>
      </c>
      <c r="D73" s="19" t="s">
        <v>111</v>
      </c>
      <c r="E73" s="12" t="s">
        <v>124</v>
      </c>
      <c r="F73" s="12" t="s">
        <v>139</v>
      </c>
      <c r="G73" s="12">
        <v>26471</v>
      </c>
      <c r="H73" s="20">
        <f t="shared" si="12"/>
        <v>45282</v>
      </c>
      <c r="I73" s="21">
        <v>45286</v>
      </c>
      <c r="J73" s="12" t="s">
        <v>165</v>
      </c>
      <c r="K73" s="22">
        <v>2773.4</v>
      </c>
      <c r="L73" s="17" t="s">
        <v>44</v>
      </c>
      <c r="M73" s="17">
        <f t="shared" si="13"/>
        <v>26471</v>
      </c>
      <c r="N73" s="12" t="s">
        <v>45</v>
      </c>
      <c r="O73" s="17" t="s">
        <v>46</v>
      </c>
      <c r="P73" s="23" t="str">
        <f t="shared" si="14"/>
        <v>049-22</v>
      </c>
      <c r="Q73" s="17" t="str">
        <f t="shared" si="15"/>
        <v>mpmg_nota_fiscal_26471-2023_unid_1091_contrato_049-22</v>
      </c>
      <c r="R73" s="17" t="s">
        <v>255</v>
      </c>
      <c r="S73" s="17" t="s">
        <v>47</v>
      </c>
      <c r="T73" s="24" t="s">
        <v>275</v>
      </c>
      <c r="U73" s="17" t="str">
        <f t="shared" si="16"/>
        <v>mpmg_nota_fiscal_26471-2023_unid_1091_contrato_049-22</v>
      </c>
      <c r="V73" s="17" t="s">
        <v>48</v>
      </c>
      <c r="W73" s="17" t="str">
        <f t="shared" si="17"/>
        <v>https://transparencia.mpmg.mp.br/download/notas_fiscais/fornecimento_de_bens/2023/12/mpmg_nota_fiscal_26471-2023_unid_1091_contrato_049-22.pdf</v>
      </c>
      <c r="X73" s="17">
        <v>26471</v>
      </c>
      <c r="Y73" s="17" t="s">
        <v>348</v>
      </c>
    </row>
    <row r="74" spans="2:25" s="25" customFormat="1">
      <c r="B74" s="17" t="s">
        <v>51</v>
      </c>
      <c r="C74" s="18" t="s">
        <v>101</v>
      </c>
      <c r="D74" s="19" t="s">
        <v>111</v>
      </c>
      <c r="E74" s="12" t="s">
        <v>124</v>
      </c>
      <c r="F74" s="12" t="s">
        <v>139</v>
      </c>
      <c r="G74" s="12">
        <v>26472</v>
      </c>
      <c r="H74" s="20">
        <f t="shared" si="12"/>
        <v>45282</v>
      </c>
      <c r="I74" s="21">
        <v>45286</v>
      </c>
      <c r="J74" s="12" t="s">
        <v>165</v>
      </c>
      <c r="K74" s="22">
        <v>2773.4</v>
      </c>
      <c r="L74" s="17" t="s">
        <v>44</v>
      </c>
      <c r="M74" s="17">
        <f t="shared" si="13"/>
        <v>26472</v>
      </c>
      <c r="N74" s="12" t="s">
        <v>45</v>
      </c>
      <c r="O74" s="17" t="s">
        <v>46</v>
      </c>
      <c r="P74" s="23" t="str">
        <f t="shared" si="14"/>
        <v>049-22</v>
      </c>
      <c r="Q74" s="17" t="str">
        <f t="shared" si="15"/>
        <v>mpmg_nota_fiscal_26472-2023_unid_1091_contrato_049-22</v>
      </c>
      <c r="R74" s="17" t="s">
        <v>256</v>
      </c>
      <c r="S74" s="17" t="s">
        <v>47</v>
      </c>
      <c r="T74" s="24" t="s">
        <v>275</v>
      </c>
      <c r="U74" s="17" t="str">
        <f t="shared" si="16"/>
        <v>mpmg_nota_fiscal_26472-2023_unid_1091_contrato_049-22</v>
      </c>
      <c r="V74" s="17" t="s">
        <v>48</v>
      </c>
      <c r="W74" s="17" t="str">
        <f t="shared" si="17"/>
        <v>https://transparencia.mpmg.mp.br/download/notas_fiscais/fornecimento_de_bens/2023/12/mpmg_nota_fiscal_26472-2023_unid_1091_contrato_049-22.pdf</v>
      </c>
      <c r="X74" s="17">
        <v>26472</v>
      </c>
      <c r="Y74" s="17" t="s">
        <v>349</v>
      </c>
    </row>
    <row r="75" spans="2:25" s="25" customFormat="1">
      <c r="B75" s="17" t="s">
        <v>51</v>
      </c>
      <c r="C75" s="18" t="s">
        <v>102</v>
      </c>
      <c r="D75" s="19" t="s">
        <v>111</v>
      </c>
      <c r="E75" s="12" t="s">
        <v>124</v>
      </c>
      <c r="F75" s="12" t="s">
        <v>139</v>
      </c>
      <c r="G75" s="12">
        <v>26473</v>
      </c>
      <c r="H75" s="20">
        <f t="shared" si="12"/>
        <v>45282</v>
      </c>
      <c r="I75" s="21">
        <v>45286</v>
      </c>
      <c r="J75" s="12" t="s">
        <v>165</v>
      </c>
      <c r="K75" s="22">
        <v>4272.3999999999996</v>
      </c>
      <c r="L75" s="17" t="s">
        <v>44</v>
      </c>
      <c r="M75" s="17">
        <f t="shared" si="13"/>
        <v>26473</v>
      </c>
      <c r="N75" s="12" t="s">
        <v>45</v>
      </c>
      <c r="O75" s="17" t="s">
        <v>46</v>
      </c>
      <c r="P75" s="23" t="str">
        <f t="shared" si="14"/>
        <v>049-22</v>
      </c>
      <c r="Q75" s="17" t="str">
        <f t="shared" si="15"/>
        <v>mpmg_nota_fiscal_26473-2023_unid_1091_contrato_049-22</v>
      </c>
      <c r="R75" s="17" t="s">
        <v>257</v>
      </c>
      <c r="S75" s="17" t="s">
        <v>47</v>
      </c>
      <c r="T75" s="24" t="s">
        <v>275</v>
      </c>
      <c r="U75" s="17" t="str">
        <f t="shared" si="16"/>
        <v>mpmg_nota_fiscal_26473-2023_unid_1091_contrato_049-22</v>
      </c>
      <c r="V75" s="17" t="s">
        <v>48</v>
      </c>
      <c r="W75" s="17" t="str">
        <f t="shared" si="17"/>
        <v>https://transparencia.mpmg.mp.br/download/notas_fiscais/fornecimento_de_bens/2023/12/mpmg_nota_fiscal_26473-2023_unid_1091_contrato_049-22.pdf</v>
      </c>
      <c r="X75" s="17">
        <v>26473</v>
      </c>
      <c r="Y75" s="17" t="s">
        <v>350</v>
      </c>
    </row>
    <row r="76" spans="2:25" s="25" customFormat="1">
      <c r="B76" s="17" t="s">
        <v>51</v>
      </c>
      <c r="C76" s="18" t="s">
        <v>102</v>
      </c>
      <c r="D76" s="19" t="s">
        <v>111</v>
      </c>
      <c r="E76" s="12" t="s">
        <v>124</v>
      </c>
      <c r="F76" s="12" t="s">
        <v>139</v>
      </c>
      <c r="G76" s="12">
        <v>26474</v>
      </c>
      <c r="H76" s="20">
        <f t="shared" si="12"/>
        <v>45282</v>
      </c>
      <c r="I76" s="21">
        <v>45286</v>
      </c>
      <c r="J76" s="12" t="s">
        <v>165</v>
      </c>
      <c r="K76" s="22">
        <v>2773.4</v>
      </c>
      <c r="L76" s="17" t="s">
        <v>44</v>
      </c>
      <c r="M76" s="17">
        <f t="shared" si="13"/>
        <v>26474</v>
      </c>
      <c r="N76" s="12" t="s">
        <v>45</v>
      </c>
      <c r="O76" s="17" t="s">
        <v>46</v>
      </c>
      <c r="P76" s="23" t="str">
        <f t="shared" si="14"/>
        <v>049-22</v>
      </c>
      <c r="Q76" s="17" t="str">
        <f t="shared" si="15"/>
        <v>mpmg_nota_fiscal_26474-2023_unid_1091_contrato_049-22</v>
      </c>
      <c r="R76" s="17" t="s">
        <v>258</v>
      </c>
      <c r="S76" s="17" t="s">
        <v>47</v>
      </c>
      <c r="T76" s="24" t="s">
        <v>275</v>
      </c>
      <c r="U76" s="17" t="str">
        <f t="shared" si="16"/>
        <v>mpmg_nota_fiscal_26474-2023_unid_1091_contrato_049-22</v>
      </c>
      <c r="V76" s="17" t="s">
        <v>48</v>
      </c>
      <c r="W76" s="17" t="str">
        <f t="shared" si="17"/>
        <v>https://transparencia.mpmg.mp.br/download/notas_fiscais/fornecimento_de_bens/2023/12/mpmg_nota_fiscal_26474-2023_unid_1091_contrato_049-22.pdf</v>
      </c>
      <c r="X76" s="17">
        <v>26474</v>
      </c>
      <c r="Y76" s="17" t="s">
        <v>351</v>
      </c>
    </row>
    <row r="77" spans="2:25" s="25" customFormat="1">
      <c r="B77" s="17" t="s">
        <v>51</v>
      </c>
      <c r="C77" s="18" t="s">
        <v>102</v>
      </c>
      <c r="D77" s="19" t="s">
        <v>111</v>
      </c>
      <c r="E77" s="12" t="s">
        <v>124</v>
      </c>
      <c r="F77" s="12" t="s">
        <v>139</v>
      </c>
      <c r="G77" s="12">
        <v>26475</v>
      </c>
      <c r="H77" s="20">
        <f t="shared" si="12"/>
        <v>45282</v>
      </c>
      <c r="I77" s="21">
        <v>45286</v>
      </c>
      <c r="J77" s="12" t="s">
        <v>165</v>
      </c>
      <c r="K77" s="22">
        <v>8544.7999999999993</v>
      </c>
      <c r="L77" s="17" t="s">
        <v>44</v>
      </c>
      <c r="M77" s="17">
        <f t="shared" si="13"/>
        <v>26475</v>
      </c>
      <c r="N77" s="12" t="s">
        <v>45</v>
      </c>
      <c r="O77" s="17" t="s">
        <v>46</v>
      </c>
      <c r="P77" s="23" t="str">
        <f t="shared" si="14"/>
        <v>049-22</v>
      </c>
      <c r="Q77" s="17" t="str">
        <f t="shared" si="15"/>
        <v>mpmg_nota_fiscal_26475-2023_unid_1091_contrato_049-22</v>
      </c>
      <c r="R77" s="17" t="s">
        <v>259</v>
      </c>
      <c r="S77" s="17" t="s">
        <v>47</v>
      </c>
      <c r="T77" s="24" t="s">
        <v>275</v>
      </c>
      <c r="U77" s="17" t="str">
        <f t="shared" si="16"/>
        <v>mpmg_nota_fiscal_26475-2023_unid_1091_contrato_049-22</v>
      </c>
      <c r="V77" s="17" t="s">
        <v>48</v>
      </c>
      <c r="W77" s="17" t="str">
        <f t="shared" si="17"/>
        <v>https://transparencia.mpmg.mp.br/download/notas_fiscais/fornecimento_de_bens/2023/12/mpmg_nota_fiscal_26475-2023_unid_1091_contrato_049-22.pdf</v>
      </c>
      <c r="X77" s="17">
        <v>26475</v>
      </c>
      <c r="Y77" s="17" t="s">
        <v>352</v>
      </c>
    </row>
    <row r="78" spans="2:25" s="25" customFormat="1">
      <c r="B78" s="17" t="s">
        <v>51</v>
      </c>
      <c r="C78" s="18" t="s">
        <v>102</v>
      </c>
      <c r="D78" s="19" t="s">
        <v>111</v>
      </c>
      <c r="E78" s="12" t="s">
        <v>124</v>
      </c>
      <c r="F78" s="12" t="s">
        <v>139</v>
      </c>
      <c r="G78" s="12">
        <v>26476</v>
      </c>
      <c r="H78" s="20">
        <f t="shared" si="12"/>
        <v>45282</v>
      </c>
      <c r="I78" s="21">
        <v>45286</v>
      </c>
      <c r="J78" s="12" t="s">
        <v>165</v>
      </c>
      <c r="K78" s="22">
        <v>4272.3999999999996</v>
      </c>
      <c r="L78" s="17" t="s">
        <v>44</v>
      </c>
      <c r="M78" s="17">
        <f t="shared" si="13"/>
        <v>26476</v>
      </c>
      <c r="N78" s="12" t="s">
        <v>45</v>
      </c>
      <c r="O78" s="17" t="s">
        <v>46</v>
      </c>
      <c r="P78" s="23" t="str">
        <f t="shared" si="14"/>
        <v>049-22</v>
      </c>
      <c r="Q78" s="17" t="str">
        <f t="shared" si="15"/>
        <v>mpmg_nota_fiscal_26476-2023_unid_1091_contrato_049-22</v>
      </c>
      <c r="R78" s="17" t="s">
        <v>260</v>
      </c>
      <c r="S78" s="17" t="s">
        <v>47</v>
      </c>
      <c r="T78" s="24" t="s">
        <v>275</v>
      </c>
      <c r="U78" s="17" t="str">
        <f t="shared" si="16"/>
        <v>mpmg_nota_fiscal_26476-2023_unid_1091_contrato_049-22</v>
      </c>
      <c r="V78" s="17" t="s">
        <v>48</v>
      </c>
      <c r="W78" s="17" t="str">
        <f t="shared" si="17"/>
        <v>https://transparencia.mpmg.mp.br/download/notas_fiscais/fornecimento_de_bens/2023/12/mpmg_nota_fiscal_26476-2023_unid_1091_contrato_049-22.pdf</v>
      </c>
      <c r="X78" s="17">
        <v>26476</v>
      </c>
      <c r="Y78" s="17" t="s">
        <v>353</v>
      </c>
    </row>
    <row r="79" spans="2:25" s="25" customFormat="1">
      <c r="B79" s="17" t="s">
        <v>51</v>
      </c>
      <c r="C79" s="18" t="s">
        <v>102</v>
      </c>
      <c r="D79" s="19" t="s">
        <v>111</v>
      </c>
      <c r="E79" s="12" t="s">
        <v>124</v>
      </c>
      <c r="F79" s="12" t="s">
        <v>139</v>
      </c>
      <c r="G79" s="12">
        <v>26477</v>
      </c>
      <c r="H79" s="20">
        <f t="shared" si="12"/>
        <v>45282</v>
      </c>
      <c r="I79" s="21">
        <v>45286</v>
      </c>
      <c r="J79" s="12" t="s">
        <v>165</v>
      </c>
      <c r="K79" s="22">
        <v>5659.1</v>
      </c>
      <c r="L79" s="17" t="s">
        <v>44</v>
      </c>
      <c r="M79" s="17">
        <f t="shared" si="13"/>
        <v>26477</v>
      </c>
      <c r="N79" s="12" t="s">
        <v>45</v>
      </c>
      <c r="O79" s="17" t="s">
        <v>46</v>
      </c>
      <c r="P79" s="23" t="str">
        <f t="shared" si="14"/>
        <v>049-22</v>
      </c>
      <c r="Q79" s="17" t="str">
        <f t="shared" si="15"/>
        <v>mpmg_nota_fiscal_26477-2023_unid_1091_contrato_049-22</v>
      </c>
      <c r="R79" s="17" t="s">
        <v>261</v>
      </c>
      <c r="S79" s="17" t="s">
        <v>47</v>
      </c>
      <c r="T79" s="24" t="s">
        <v>275</v>
      </c>
      <c r="U79" s="17" t="str">
        <f t="shared" si="16"/>
        <v>mpmg_nota_fiscal_26477-2023_unid_1091_contrato_049-22</v>
      </c>
      <c r="V79" s="17" t="s">
        <v>48</v>
      </c>
      <c r="W79" s="17" t="str">
        <f t="shared" si="17"/>
        <v>https://transparencia.mpmg.mp.br/download/notas_fiscais/fornecimento_de_bens/2023/12/mpmg_nota_fiscal_26477-2023_unid_1091_contrato_049-22.pdf</v>
      </c>
      <c r="X79" s="17">
        <v>26477</v>
      </c>
      <c r="Y79" s="17" t="s">
        <v>354</v>
      </c>
    </row>
    <row r="80" spans="2:25" s="25" customFormat="1">
      <c r="B80" s="17" t="s">
        <v>51</v>
      </c>
      <c r="C80" s="18" t="s">
        <v>102</v>
      </c>
      <c r="D80" s="19" t="s">
        <v>111</v>
      </c>
      <c r="E80" s="12" t="s">
        <v>124</v>
      </c>
      <c r="F80" s="12" t="s">
        <v>139</v>
      </c>
      <c r="G80" s="12">
        <v>26478</v>
      </c>
      <c r="H80" s="20">
        <f t="shared" si="12"/>
        <v>45282</v>
      </c>
      <c r="I80" s="21">
        <v>45286</v>
      </c>
      <c r="J80" s="12" t="s">
        <v>165</v>
      </c>
      <c r="K80" s="22">
        <v>1386.7</v>
      </c>
      <c r="L80" s="17" t="s">
        <v>44</v>
      </c>
      <c r="M80" s="17">
        <f t="shared" si="13"/>
        <v>26478</v>
      </c>
      <c r="N80" s="12" t="s">
        <v>45</v>
      </c>
      <c r="O80" s="17" t="s">
        <v>46</v>
      </c>
      <c r="P80" s="23" t="str">
        <f t="shared" si="14"/>
        <v>049-22</v>
      </c>
      <c r="Q80" s="17" t="str">
        <f t="shared" si="15"/>
        <v>mpmg_nota_fiscal_26478-2023_unid_1091_contrato_049-22</v>
      </c>
      <c r="R80" s="17" t="s">
        <v>262</v>
      </c>
      <c r="S80" s="17" t="s">
        <v>47</v>
      </c>
      <c r="T80" s="24" t="s">
        <v>275</v>
      </c>
      <c r="U80" s="17" t="str">
        <f t="shared" si="16"/>
        <v>mpmg_nota_fiscal_26478-2023_unid_1091_contrato_049-22</v>
      </c>
      <c r="V80" s="17" t="s">
        <v>48</v>
      </c>
      <c r="W80" s="17" t="str">
        <f t="shared" si="17"/>
        <v>https://transparencia.mpmg.mp.br/download/notas_fiscais/fornecimento_de_bens/2023/12/mpmg_nota_fiscal_26478-2023_unid_1091_contrato_049-22.pdf</v>
      </c>
      <c r="X80" s="17">
        <v>26478</v>
      </c>
      <c r="Y80" s="17" t="s">
        <v>355</v>
      </c>
    </row>
    <row r="81" spans="2:25" s="25" customFormat="1">
      <c r="B81" s="17" t="s">
        <v>51</v>
      </c>
      <c r="C81" s="18" t="s">
        <v>102</v>
      </c>
      <c r="D81" s="19" t="s">
        <v>111</v>
      </c>
      <c r="E81" s="12" t="s">
        <v>124</v>
      </c>
      <c r="F81" s="12" t="s">
        <v>139</v>
      </c>
      <c r="G81" s="12">
        <v>26479</v>
      </c>
      <c r="H81" s="20">
        <f t="shared" si="12"/>
        <v>45282</v>
      </c>
      <c r="I81" s="21">
        <v>45286</v>
      </c>
      <c r="J81" s="12" t="s">
        <v>165</v>
      </c>
      <c r="K81" s="22">
        <v>5659.1</v>
      </c>
      <c r="L81" s="17" t="s">
        <v>44</v>
      </c>
      <c r="M81" s="17">
        <f t="shared" si="13"/>
        <v>26479</v>
      </c>
      <c r="N81" s="12" t="s">
        <v>45</v>
      </c>
      <c r="O81" s="17" t="s">
        <v>46</v>
      </c>
      <c r="P81" s="23" t="str">
        <f t="shared" si="14"/>
        <v>049-22</v>
      </c>
      <c r="Q81" s="17" t="str">
        <f t="shared" si="15"/>
        <v>mpmg_nota_fiscal_26479-2023_unid_1091_contrato_049-22</v>
      </c>
      <c r="R81" s="17" t="s">
        <v>263</v>
      </c>
      <c r="S81" s="17" t="s">
        <v>47</v>
      </c>
      <c r="T81" s="24" t="s">
        <v>275</v>
      </c>
      <c r="U81" s="17" t="str">
        <f t="shared" si="16"/>
        <v>mpmg_nota_fiscal_26479-2023_unid_1091_contrato_049-22</v>
      </c>
      <c r="V81" s="17" t="s">
        <v>48</v>
      </c>
      <c r="W81" s="17" t="str">
        <f t="shared" si="17"/>
        <v>https://transparencia.mpmg.mp.br/download/notas_fiscais/fornecimento_de_bens/2023/12/mpmg_nota_fiscal_26479-2023_unid_1091_contrato_049-22.pdf</v>
      </c>
      <c r="X81" s="17">
        <v>26479</v>
      </c>
      <c r="Y81" s="17" t="s">
        <v>356</v>
      </c>
    </row>
    <row r="82" spans="2:25" s="25" customFormat="1">
      <c r="B82" s="17" t="s">
        <v>51</v>
      </c>
      <c r="C82" s="18" t="s">
        <v>102</v>
      </c>
      <c r="D82" s="19" t="s">
        <v>111</v>
      </c>
      <c r="E82" s="12" t="s">
        <v>124</v>
      </c>
      <c r="F82" s="12" t="s">
        <v>139</v>
      </c>
      <c r="G82" s="12">
        <v>26480</v>
      </c>
      <c r="H82" s="20">
        <f t="shared" si="12"/>
        <v>45282</v>
      </c>
      <c r="I82" s="21">
        <v>45286</v>
      </c>
      <c r="J82" s="12" t="s">
        <v>165</v>
      </c>
      <c r="K82" s="22">
        <v>1386.7</v>
      </c>
      <c r="L82" s="17" t="s">
        <v>44</v>
      </c>
      <c r="M82" s="17">
        <f t="shared" si="13"/>
        <v>26480</v>
      </c>
      <c r="N82" s="12" t="s">
        <v>45</v>
      </c>
      <c r="O82" s="17" t="s">
        <v>46</v>
      </c>
      <c r="P82" s="23" t="str">
        <f t="shared" si="14"/>
        <v>049-22</v>
      </c>
      <c r="Q82" s="17" t="str">
        <f t="shared" si="15"/>
        <v>mpmg_nota_fiscal_26480-2023_unid_1091_contrato_049-22</v>
      </c>
      <c r="R82" s="17" t="s">
        <v>264</v>
      </c>
      <c r="S82" s="17" t="s">
        <v>47</v>
      </c>
      <c r="T82" s="24" t="s">
        <v>275</v>
      </c>
      <c r="U82" s="17" t="str">
        <f t="shared" si="16"/>
        <v>mpmg_nota_fiscal_26480-2023_unid_1091_contrato_049-22</v>
      </c>
      <c r="V82" s="17" t="s">
        <v>48</v>
      </c>
      <c r="W82" s="17" t="str">
        <f t="shared" si="17"/>
        <v>https://transparencia.mpmg.mp.br/download/notas_fiscais/fornecimento_de_bens/2023/12/mpmg_nota_fiscal_26480-2023_unid_1091_contrato_049-22.pdf</v>
      </c>
      <c r="X82" s="17">
        <v>26480</v>
      </c>
      <c r="Y82" s="17" t="s">
        <v>357</v>
      </c>
    </row>
    <row r="83" spans="2:25" s="25" customFormat="1">
      <c r="B83" s="17" t="s">
        <v>51</v>
      </c>
      <c r="C83" s="18" t="s">
        <v>103</v>
      </c>
      <c r="D83" s="19" t="s">
        <v>11</v>
      </c>
      <c r="E83" s="12" t="s">
        <v>12</v>
      </c>
      <c r="F83" s="12" t="s">
        <v>22</v>
      </c>
      <c r="G83" s="12">
        <v>223431</v>
      </c>
      <c r="H83" s="20">
        <f t="shared" si="12"/>
        <v>45282</v>
      </c>
      <c r="I83" s="21">
        <v>45286</v>
      </c>
      <c r="J83" s="12" t="s">
        <v>176</v>
      </c>
      <c r="K83" s="22">
        <v>20271.22</v>
      </c>
      <c r="L83" s="17" t="s">
        <v>44</v>
      </c>
      <c r="M83" s="17">
        <f t="shared" si="13"/>
        <v>223431</v>
      </c>
      <c r="N83" s="12" t="s">
        <v>45</v>
      </c>
      <c r="O83" s="17" t="s">
        <v>46</v>
      </c>
      <c r="P83" s="23" t="str">
        <f t="shared" si="14"/>
        <v>054-23</v>
      </c>
      <c r="Q83" s="17" t="str">
        <f t="shared" si="15"/>
        <v>mpmg_nota_fiscal_223431-2023_unid_1091_contrato_054-23</v>
      </c>
      <c r="R83" s="17" t="s">
        <v>265</v>
      </c>
      <c r="S83" s="17" t="s">
        <v>47</v>
      </c>
      <c r="T83" s="24" t="s">
        <v>275</v>
      </c>
      <c r="U83" s="17" t="str">
        <f t="shared" si="16"/>
        <v>mpmg_nota_fiscal_223431-2023_unid_1091_contrato_054-23</v>
      </c>
      <c r="V83" s="17" t="s">
        <v>48</v>
      </c>
      <c r="W83" s="17" t="str">
        <f t="shared" si="17"/>
        <v>https://transparencia.mpmg.mp.br/download/notas_fiscais/fornecimento_de_bens/2023/12/mpmg_nota_fiscal_223431-2023_unid_1091_contrato_054-23.pdf</v>
      </c>
      <c r="X83" s="17">
        <v>223431</v>
      </c>
      <c r="Y83" s="17" t="s">
        <v>358</v>
      </c>
    </row>
    <row r="84" spans="2:25" s="25" customFormat="1">
      <c r="B84" s="17" t="s">
        <v>51</v>
      </c>
      <c r="C84" s="18" t="s">
        <v>104</v>
      </c>
      <c r="D84" s="19" t="s">
        <v>11</v>
      </c>
      <c r="E84" s="12" t="s">
        <v>12</v>
      </c>
      <c r="F84" s="12" t="s">
        <v>22</v>
      </c>
      <c r="G84" s="12">
        <v>223430</v>
      </c>
      <c r="H84" s="20">
        <f t="shared" si="12"/>
        <v>45282</v>
      </c>
      <c r="I84" s="21">
        <v>45286</v>
      </c>
      <c r="J84" s="12" t="s">
        <v>176</v>
      </c>
      <c r="K84" s="22">
        <v>5109.83</v>
      </c>
      <c r="L84" s="17" t="s">
        <v>44</v>
      </c>
      <c r="M84" s="17">
        <f t="shared" si="13"/>
        <v>223430</v>
      </c>
      <c r="N84" s="12" t="s">
        <v>45</v>
      </c>
      <c r="O84" s="17" t="s">
        <v>46</v>
      </c>
      <c r="P84" s="23" t="str">
        <f t="shared" si="14"/>
        <v>054-23</v>
      </c>
      <c r="Q84" s="17" t="str">
        <f t="shared" si="15"/>
        <v>mpmg_nota_fiscal_223430-2023_unid_1091_contrato_054-23</v>
      </c>
      <c r="R84" s="17" t="s">
        <v>266</v>
      </c>
      <c r="S84" s="17" t="s">
        <v>47</v>
      </c>
      <c r="T84" s="24" t="s">
        <v>275</v>
      </c>
      <c r="U84" s="17" t="str">
        <f t="shared" si="16"/>
        <v>mpmg_nota_fiscal_223430-2023_unid_1091_contrato_054-23</v>
      </c>
      <c r="V84" s="17" t="s">
        <v>48</v>
      </c>
      <c r="W84" s="17" t="str">
        <f t="shared" si="17"/>
        <v>https://transparencia.mpmg.mp.br/download/notas_fiscais/fornecimento_de_bens/2023/12/mpmg_nota_fiscal_223430-2023_unid_1091_contrato_054-23.pdf</v>
      </c>
      <c r="X84" s="17">
        <v>223430</v>
      </c>
      <c r="Y84" s="17" t="s">
        <v>359</v>
      </c>
    </row>
    <row r="85" spans="2:25" s="25" customFormat="1">
      <c r="B85" s="17" t="s">
        <v>51</v>
      </c>
      <c r="C85" s="18" t="s">
        <v>105</v>
      </c>
      <c r="D85" s="19" t="s">
        <v>107</v>
      </c>
      <c r="E85" s="12" t="s">
        <v>383</v>
      </c>
      <c r="F85" s="12" t="s">
        <v>152</v>
      </c>
      <c r="G85" s="12">
        <v>2109</v>
      </c>
      <c r="H85" s="20">
        <f t="shared" si="12"/>
        <v>45282</v>
      </c>
      <c r="I85" s="21">
        <v>45286</v>
      </c>
      <c r="J85" s="12" t="s">
        <v>182</v>
      </c>
      <c r="K85" s="22">
        <v>7200</v>
      </c>
      <c r="L85" s="17" t="s">
        <v>44</v>
      </c>
      <c r="M85" s="17">
        <f t="shared" si="13"/>
        <v>2109</v>
      </c>
      <c r="N85" s="12" t="s">
        <v>45</v>
      </c>
      <c r="O85" s="17" t="s">
        <v>46</v>
      </c>
      <c r="P85" s="23" t="str">
        <f t="shared" si="14"/>
        <v>PC013-23</v>
      </c>
      <c r="Q85" s="17" t="str">
        <f t="shared" si="15"/>
        <v>mpmg_nota_fiscal_2109-2023_unid_1091_contrato_PC013-23</v>
      </c>
      <c r="R85" s="17" t="s">
        <v>267</v>
      </c>
      <c r="S85" s="17" t="s">
        <v>47</v>
      </c>
      <c r="T85" s="24" t="s">
        <v>275</v>
      </c>
      <c r="U85" s="17" t="str">
        <f t="shared" si="16"/>
        <v>mpmg_nota_fiscal_2109-2023_unid_1091_contrato_PC013-23</v>
      </c>
      <c r="V85" s="17" t="s">
        <v>48</v>
      </c>
      <c r="W85" s="17" t="str">
        <f t="shared" si="17"/>
        <v>https://transparencia.mpmg.mp.br/download/notas_fiscais/fornecimento_de_bens/2023/12/mpmg_nota_fiscal_2109-2023_unid_1091_contrato_PC013-23.pdf</v>
      </c>
      <c r="X85" s="17">
        <v>2109</v>
      </c>
      <c r="Y85" s="17" t="s">
        <v>360</v>
      </c>
    </row>
    <row r="86" spans="2:25" s="25" customFormat="1">
      <c r="B86" s="17" t="s">
        <v>51</v>
      </c>
      <c r="C86" s="18" t="s">
        <v>106</v>
      </c>
      <c r="D86" s="19" t="s">
        <v>111</v>
      </c>
      <c r="E86" s="12" t="s">
        <v>124</v>
      </c>
      <c r="F86" s="12" t="s">
        <v>139</v>
      </c>
      <c r="G86" s="12">
        <v>26489</v>
      </c>
      <c r="H86" s="20">
        <f t="shared" si="12"/>
        <v>45282</v>
      </c>
      <c r="I86" s="21">
        <v>45286</v>
      </c>
      <c r="J86" s="12" t="s">
        <v>165</v>
      </c>
      <c r="K86" s="22">
        <v>5659.1</v>
      </c>
      <c r="L86" s="17" t="s">
        <v>44</v>
      </c>
      <c r="M86" s="17">
        <f t="shared" si="13"/>
        <v>26489</v>
      </c>
      <c r="N86" s="12" t="s">
        <v>45</v>
      </c>
      <c r="O86" s="17" t="s">
        <v>46</v>
      </c>
      <c r="P86" s="23" t="str">
        <f t="shared" si="14"/>
        <v>049-22</v>
      </c>
      <c r="Q86" s="17" t="str">
        <f t="shared" si="15"/>
        <v>mpmg_nota_fiscal_26489-2023_unid_1091_contrato_049-22</v>
      </c>
      <c r="R86" s="17" t="s">
        <v>268</v>
      </c>
      <c r="S86" s="17" t="s">
        <v>47</v>
      </c>
      <c r="T86" s="24" t="s">
        <v>275</v>
      </c>
      <c r="U86" s="17" t="str">
        <f t="shared" si="16"/>
        <v>mpmg_nota_fiscal_26489-2023_unid_1091_contrato_049-22</v>
      </c>
      <c r="V86" s="17" t="s">
        <v>48</v>
      </c>
      <c r="W86" s="17" t="str">
        <f t="shared" si="17"/>
        <v>https://transparencia.mpmg.mp.br/download/notas_fiscais/fornecimento_de_bens/2023/12/mpmg_nota_fiscal_26489-2023_unid_1091_contrato_049-22.pdf</v>
      </c>
      <c r="X86" s="17">
        <v>26489</v>
      </c>
      <c r="Y86" s="17" t="s">
        <v>361</v>
      </c>
    </row>
    <row r="87" spans="2:25" s="25" customFormat="1">
      <c r="B87" s="17" t="s">
        <v>51</v>
      </c>
      <c r="C87" s="18" t="s">
        <v>106</v>
      </c>
      <c r="D87" s="19" t="s">
        <v>111</v>
      </c>
      <c r="E87" s="12" t="s">
        <v>124</v>
      </c>
      <c r="F87" s="12" t="s">
        <v>139</v>
      </c>
      <c r="G87" s="12">
        <v>26490</v>
      </c>
      <c r="H87" s="20">
        <f t="shared" si="12"/>
        <v>45282</v>
      </c>
      <c r="I87" s="21">
        <v>45286</v>
      </c>
      <c r="J87" s="12" t="s">
        <v>165</v>
      </c>
      <c r="K87" s="22">
        <v>1386.7</v>
      </c>
      <c r="L87" s="17" t="s">
        <v>44</v>
      </c>
      <c r="M87" s="17">
        <f t="shared" si="13"/>
        <v>26490</v>
      </c>
      <c r="N87" s="12" t="s">
        <v>45</v>
      </c>
      <c r="O87" s="17" t="s">
        <v>46</v>
      </c>
      <c r="P87" s="23" t="str">
        <f t="shared" si="14"/>
        <v>049-22</v>
      </c>
      <c r="Q87" s="17" t="str">
        <f t="shared" si="15"/>
        <v>mpmg_nota_fiscal_26490-2023_unid_1091_contrato_049-22</v>
      </c>
      <c r="R87" s="17" t="s">
        <v>269</v>
      </c>
      <c r="S87" s="17" t="s">
        <v>47</v>
      </c>
      <c r="T87" s="24" t="s">
        <v>275</v>
      </c>
      <c r="U87" s="17" t="str">
        <f t="shared" si="16"/>
        <v>mpmg_nota_fiscal_26490-2023_unid_1091_contrato_049-22</v>
      </c>
      <c r="V87" s="17" t="s">
        <v>48</v>
      </c>
      <c r="W87" s="17" t="str">
        <f t="shared" si="17"/>
        <v>https://transparencia.mpmg.mp.br/download/notas_fiscais/fornecimento_de_bens/2023/12/mpmg_nota_fiscal_26490-2023_unid_1091_contrato_049-22.pdf</v>
      </c>
      <c r="X87" s="17">
        <v>26490</v>
      </c>
      <c r="Y87" s="17" t="s">
        <v>362</v>
      </c>
    </row>
    <row r="88" spans="2:25" s="25" customFormat="1">
      <c r="B88" s="17" t="s">
        <v>51</v>
      </c>
      <c r="C88" s="18" t="s">
        <v>106</v>
      </c>
      <c r="D88" s="19" t="s">
        <v>111</v>
      </c>
      <c r="E88" s="12" t="s">
        <v>124</v>
      </c>
      <c r="F88" s="12" t="s">
        <v>139</v>
      </c>
      <c r="G88" s="12">
        <v>26491</v>
      </c>
      <c r="H88" s="20">
        <f t="shared" si="12"/>
        <v>45282</v>
      </c>
      <c r="I88" s="21">
        <v>45286</v>
      </c>
      <c r="J88" s="12" t="s">
        <v>165</v>
      </c>
      <c r="K88" s="22">
        <v>1386.7</v>
      </c>
      <c r="L88" s="17" t="s">
        <v>44</v>
      </c>
      <c r="M88" s="17">
        <f t="shared" si="13"/>
        <v>26491</v>
      </c>
      <c r="N88" s="12" t="s">
        <v>45</v>
      </c>
      <c r="O88" s="17" t="s">
        <v>46</v>
      </c>
      <c r="P88" s="23" t="str">
        <f t="shared" si="14"/>
        <v>049-22</v>
      </c>
      <c r="Q88" s="17" t="str">
        <f t="shared" si="15"/>
        <v>mpmg_nota_fiscal_26491-2023_unid_1091_contrato_049-22</v>
      </c>
      <c r="R88" s="17" t="s">
        <v>270</v>
      </c>
      <c r="S88" s="17" t="s">
        <v>47</v>
      </c>
      <c r="T88" s="24" t="s">
        <v>275</v>
      </c>
      <c r="U88" s="17" t="str">
        <f t="shared" si="16"/>
        <v>mpmg_nota_fiscal_26491-2023_unid_1091_contrato_049-22</v>
      </c>
      <c r="V88" s="17" t="s">
        <v>48</v>
      </c>
      <c r="W88" s="17" t="str">
        <f t="shared" si="17"/>
        <v>https://transparencia.mpmg.mp.br/download/notas_fiscais/fornecimento_de_bens/2023/12/mpmg_nota_fiscal_26491-2023_unid_1091_contrato_049-22.pdf</v>
      </c>
      <c r="X88" s="17">
        <v>26491</v>
      </c>
      <c r="Y88" s="17" t="s">
        <v>363</v>
      </c>
    </row>
    <row r="89" spans="2:25" s="25" customFormat="1" ht="13.5" customHeight="1">
      <c r="B89" s="17" t="s">
        <v>51</v>
      </c>
      <c r="C89" s="18" t="s">
        <v>106</v>
      </c>
      <c r="D89" s="19" t="s">
        <v>111</v>
      </c>
      <c r="E89" s="12" t="s">
        <v>124</v>
      </c>
      <c r="F89" s="12" t="s">
        <v>139</v>
      </c>
      <c r="G89" s="12">
        <v>26492</v>
      </c>
      <c r="H89" s="20">
        <f t="shared" si="12"/>
        <v>45282</v>
      </c>
      <c r="I89" s="21">
        <v>45286</v>
      </c>
      <c r="J89" s="12" t="s">
        <v>165</v>
      </c>
      <c r="K89" s="22">
        <v>8544.7999999999993</v>
      </c>
      <c r="L89" s="17" t="s">
        <v>44</v>
      </c>
      <c r="M89" s="17">
        <f t="shared" si="13"/>
        <v>26492</v>
      </c>
      <c r="N89" s="12" t="s">
        <v>45</v>
      </c>
      <c r="O89" s="17" t="s">
        <v>46</v>
      </c>
      <c r="P89" s="23" t="str">
        <f t="shared" si="14"/>
        <v>049-22</v>
      </c>
      <c r="Q89" s="17" t="str">
        <f t="shared" si="15"/>
        <v>mpmg_nota_fiscal_26492-2023_unid_1091_contrato_049-22</v>
      </c>
      <c r="R89" s="17" t="s">
        <v>271</v>
      </c>
      <c r="S89" s="17" t="s">
        <v>47</v>
      </c>
      <c r="T89" s="24" t="s">
        <v>275</v>
      </c>
      <c r="U89" s="17" t="str">
        <f t="shared" si="16"/>
        <v>mpmg_nota_fiscal_26492-2023_unid_1091_contrato_049-22</v>
      </c>
      <c r="V89" s="17" t="s">
        <v>48</v>
      </c>
      <c r="W89" s="17" t="str">
        <f t="shared" si="17"/>
        <v>https://transparencia.mpmg.mp.br/download/notas_fiscais/fornecimento_de_bens/2023/12/mpmg_nota_fiscal_26492-2023_unid_1091_contrato_049-22.pdf</v>
      </c>
      <c r="X89" s="17">
        <v>26492</v>
      </c>
      <c r="Y89" s="17" t="s">
        <v>364</v>
      </c>
    </row>
    <row r="90" spans="2:25" s="25" customFormat="1">
      <c r="B90" s="17" t="s">
        <v>51</v>
      </c>
      <c r="C90" s="18" t="s">
        <v>106</v>
      </c>
      <c r="D90" s="19" t="s">
        <v>111</v>
      </c>
      <c r="E90" s="12" t="s">
        <v>124</v>
      </c>
      <c r="F90" s="12" t="s">
        <v>139</v>
      </c>
      <c r="G90" s="12">
        <v>26493</v>
      </c>
      <c r="H90" s="20">
        <f t="shared" si="12"/>
        <v>45282</v>
      </c>
      <c r="I90" s="21">
        <v>45286</v>
      </c>
      <c r="J90" s="12" t="s">
        <v>165</v>
      </c>
      <c r="K90" s="22">
        <v>4272.3999999999996</v>
      </c>
      <c r="L90" s="17" t="s">
        <v>44</v>
      </c>
      <c r="M90" s="17">
        <f t="shared" si="13"/>
        <v>26493</v>
      </c>
      <c r="N90" s="12" t="s">
        <v>45</v>
      </c>
      <c r="O90" s="17" t="s">
        <v>46</v>
      </c>
      <c r="P90" s="23" t="str">
        <f t="shared" si="14"/>
        <v>049-22</v>
      </c>
      <c r="Q90" s="17" t="str">
        <f t="shared" si="15"/>
        <v>mpmg_nota_fiscal_26493-2023_unid_1091_contrato_049-22</v>
      </c>
      <c r="R90" s="17" t="s">
        <v>272</v>
      </c>
      <c r="S90" s="17" t="s">
        <v>47</v>
      </c>
      <c r="T90" s="24" t="s">
        <v>275</v>
      </c>
      <c r="U90" s="17" t="str">
        <f t="shared" si="16"/>
        <v>mpmg_nota_fiscal_26493-2023_unid_1091_contrato_049-22</v>
      </c>
      <c r="V90" s="17" t="s">
        <v>48</v>
      </c>
      <c r="W90" s="17" t="str">
        <f t="shared" si="17"/>
        <v>https://transparencia.mpmg.mp.br/download/notas_fiscais/fornecimento_de_bens/2023/12/mpmg_nota_fiscal_26493-2023_unid_1091_contrato_049-22.pdf</v>
      </c>
      <c r="X90" s="17">
        <v>26493</v>
      </c>
      <c r="Y90" s="17" t="s">
        <v>365</v>
      </c>
    </row>
    <row r="91" spans="2:25" s="25" customFormat="1">
      <c r="B91" s="17" t="s">
        <v>51</v>
      </c>
      <c r="C91" s="18" t="s">
        <v>106</v>
      </c>
      <c r="D91" s="19" t="s">
        <v>111</v>
      </c>
      <c r="E91" s="12" t="s">
        <v>124</v>
      </c>
      <c r="F91" s="12" t="s">
        <v>139</v>
      </c>
      <c r="G91" s="12">
        <v>26494</v>
      </c>
      <c r="H91" s="20">
        <f t="shared" si="12"/>
        <v>45282</v>
      </c>
      <c r="I91" s="21">
        <v>45286</v>
      </c>
      <c r="J91" s="12" t="s">
        <v>165</v>
      </c>
      <c r="K91" s="22">
        <v>1386.7</v>
      </c>
      <c r="L91" s="17" t="s">
        <v>44</v>
      </c>
      <c r="M91" s="17">
        <f t="shared" si="13"/>
        <v>26494</v>
      </c>
      <c r="N91" s="12" t="s">
        <v>45</v>
      </c>
      <c r="O91" s="17" t="s">
        <v>46</v>
      </c>
      <c r="P91" s="23" t="str">
        <f t="shared" si="14"/>
        <v>049-22</v>
      </c>
      <c r="Q91" s="17" t="str">
        <f t="shared" si="15"/>
        <v>mpmg_nota_fiscal_26494-2023_unid_1091_contrato_049-22</v>
      </c>
      <c r="R91" s="17" t="s">
        <v>273</v>
      </c>
      <c r="S91" s="17" t="s">
        <v>47</v>
      </c>
      <c r="T91" s="24" t="s">
        <v>275</v>
      </c>
      <c r="U91" s="17" t="str">
        <f t="shared" si="16"/>
        <v>mpmg_nota_fiscal_26494-2023_unid_1091_contrato_049-22</v>
      </c>
      <c r="V91" s="17" t="s">
        <v>48</v>
      </c>
      <c r="W91" s="17" t="str">
        <f t="shared" si="17"/>
        <v>https://transparencia.mpmg.mp.br/download/notas_fiscais/fornecimento_de_bens/2023/12/mpmg_nota_fiscal_26494-2023_unid_1091_contrato_049-22.pdf</v>
      </c>
      <c r="X91" s="17">
        <v>26494</v>
      </c>
      <c r="Y91" s="17" t="s">
        <v>366</v>
      </c>
    </row>
    <row r="92" spans="2:25" s="25" customFormat="1">
      <c r="B92" s="17" t="s">
        <v>51</v>
      </c>
      <c r="C92" s="18" t="s">
        <v>106</v>
      </c>
      <c r="D92" s="19" t="s">
        <v>111</v>
      </c>
      <c r="E92" s="12" t="s">
        <v>124</v>
      </c>
      <c r="F92" s="12" t="s">
        <v>139</v>
      </c>
      <c r="G92" s="12">
        <v>26495</v>
      </c>
      <c r="H92" s="20">
        <f t="shared" si="12"/>
        <v>45282</v>
      </c>
      <c r="I92" s="21">
        <v>45286</v>
      </c>
      <c r="J92" s="12" t="s">
        <v>165</v>
      </c>
      <c r="K92" s="22">
        <v>1386.7</v>
      </c>
      <c r="L92" s="17" t="s">
        <v>44</v>
      </c>
      <c r="M92" s="17">
        <f t="shared" si="13"/>
        <v>26495</v>
      </c>
      <c r="N92" s="12" t="s">
        <v>45</v>
      </c>
      <c r="O92" s="17" t="s">
        <v>46</v>
      </c>
      <c r="P92" s="23" t="str">
        <f t="shared" si="14"/>
        <v>049-22</v>
      </c>
      <c r="Q92" s="17" t="str">
        <f t="shared" si="15"/>
        <v>mpmg_nota_fiscal_26495-2023_unid_1091_contrato_049-22</v>
      </c>
      <c r="R92" s="17" t="s">
        <v>274</v>
      </c>
      <c r="S92" s="17" t="s">
        <v>47</v>
      </c>
      <c r="T92" s="24" t="s">
        <v>275</v>
      </c>
      <c r="U92" s="17" t="str">
        <f t="shared" si="16"/>
        <v>mpmg_nota_fiscal_26495-2023_unid_1091_contrato_049-22</v>
      </c>
      <c r="V92" s="17" t="s">
        <v>48</v>
      </c>
      <c r="W92" s="17" t="str">
        <f t="shared" si="17"/>
        <v>https://transparencia.mpmg.mp.br/download/notas_fiscais/fornecimento_de_bens/2023/12/mpmg_nota_fiscal_26495-2023_unid_1091_contrato_049-22.pdf</v>
      </c>
      <c r="X92" s="17">
        <v>26495</v>
      </c>
      <c r="Y92" s="25" t="s">
        <v>367</v>
      </c>
    </row>
    <row r="93" spans="2:25" s="25" customFormat="1">
      <c r="B93" s="17" t="s">
        <v>51</v>
      </c>
      <c r="C93" s="18" t="s">
        <v>106</v>
      </c>
      <c r="D93" s="19" t="s">
        <v>111</v>
      </c>
      <c r="E93" s="12" t="s">
        <v>124</v>
      </c>
      <c r="F93" s="12" t="s">
        <v>139</v>
      </c>
      <c r="G93" s="12">
        <v>26496</v>
      </c>
      <c r="H93" s="20">
        <f t="shared" si="12"/>
        <v>45282</v>
      </c>
      <c r="I93" s="21">
        <v>45286</v>
      </c>
      <c r="J93" s="12" t="s">
        <v>165</v>
      </c>
      <c r="K93" s="22">
        <v>47108.7</v>
      </c>
      <c r="L93" s="17" t="s">
        <v>44</v>
      </c>
      <c r="M93" s="17">
        <f t="shared" si="13"/>
        <v>26496</v>
      </c>
      <c r="N93" s="12" t="s">
        <v>45</v>
      </c>
      <c r="O93" s="17" t="s">
        <v>46</v>
      </c>
      <c r="P93" s="23" t="str">
        <f t="shared" si="14"/>
        <v>049-22</v>
      </c>
      <c r="Q93" s="17" t="str">
        <f t="shared" si="15"/>
        <v>mpmg_nota_fiscal_26496-2023_unid_1091_contrato_049-22</v>
      </c>
      <c r="R93" s="17" t="s">
        <v>384</v>
      </c>
      <c r="S93" s="17" t="s">
        <v>47</v>
      </c>
      <c r="T93" s="24" t="s">
        <v>275</v>
      </c>
      <c r="U93" s="17" t="str">
        <f t="shared" si="16"/>
        <v>mpmg_nota_fiscal_26496-2023_unid_1091_contrato_049-22</v>
      </c>
      <c r="V93" s="17" t="s">
        <v>48</v>
      </c>
      <c r="W93" s="17" t="str">
        <f t="shared" si="17"/>
        <v>https://transparencia.mpmg.mp.br/download/notas_fiscais/fornecimento_de_bens/2023/12/mpmg_nota_fiscal_26496-2023_unid_1091_contrato_049-22.pdf</v>
      </c>
      <c r="X93" s="17">
        <v>26496</v>
      </c>
      <c r="Y93" s="17" t="s">
        <v>367</v>
      </c>
    </row>
    <row r="94" spans="2:25" s="25" customFormat="1">
      <c r="B94" s="17" t="s">
        <v>51</v>
      </c>
      <c r="C94" s="18" t="s">
        <v>85</v>
      </c>
      <c r="D94" s="19" t="s">
        <v>17</v>
      </c>
      <c r="E94" s="12" t="s">
        <v>18</v>
      </c>
      <c r="F94" s="12" t="s">
        <v>19</v>
      </c>
      <c r="G94" s="12">
        <v>6167</v>
      </c>
      <c r="H94" s="20">
        <f t="shared" si="12"/>
        <v>45285</v>
      </c>
      <c r="I94" s="21">
        <v>45287</v>
      </c>
      <c r="J94" s="12" t="s">
        <v>167</v>
      </c>
      <c r="K94" s="22">
        <v>593.54999999999995</v>
      </c>
      <c r="L94" s="17" t="s">
        <v>44</v>
      </c>
      <c r="M94" s="17">
        <f t="shared" si="13"/>
        <v>6167</v>
      </c>
      <c r="N94" s="12" t="s">
        <v>45</v>
      </c>
      <c r="O94" s="17" t="s">
        <v>46</v>
      </c>
      <c r="P94" s="23" t="str">
        <f t="shared" si="14"/>
        <v>212-18</v>
      </c>
      <c r="Q94" s="17" t="str">
        <f t="shared" si="15"/>
        <v>mpmg_nota_fiscal_6167-2023_unid_1091_contrato_212-18</v>
      </c>
      <c r="R94" s="17" t="s">
        <v>225</v>
      </c>
      <c r="S94" s="17" t="s">
        <v>47</v>
      </c>
      <c r="T94" s="24" t="s">
        <v>275</v>
      </c>
      <c r="U94" s="17" t="str">
        <f t="shared" si="16"/>
        <v>mpmg_nota_fiscal_6167-2023_unid_1091_contrato_212-18</v>
      </c>
      <c r="V94" s="17" t="s">
        <v>48</v>
      </c>
      <c r="W94" s="17" t="str">
        <f t="shared" si="17"/>
        <v>https://transparencia.mpmg.mp.br/download/notas_fiscais/fornecimento_de_bens/2023/12/mpmg_nota_fiscal_6167-2023_unid_1091_contrato_212-18.pdf</v>
      </c>
      <c r="X94" s="17">
        <v>6167</v>
      </c>
      <c r="Y94" s="17" t="s">
        <v>317</v>
      </c>
    </row>
    <row r="95" spans="2:25" s="25" customFormat="1">
      <c r="B95" s="17" t="s">
        <v>51</v>
      </c>
      <c r="C95" s="18" t="s">
        <v>90</v>
      </c>
      <c r="D95" s="19" t="s">
        <v>117</v>
      </c>
      <c r="E95" s="12" t="s">
        <v>130</v>
      </c>
      <c r="F95" s="12" t="s">
        <v>147</v>
      </c>
      <c r="G95" s="12">
        <v>931</v>
      </c>
      <c r="H95" s="20">
        <f t="shared" si="12"/>
        <v>45285</v>
      </c>
      <c r="I95" s="21">
        <v>45287</v>
      </c>
      <c r="J95" s="12" t="s">
        <v>172</v>
      </c>
      <c r="K95" s="22">
        <v>76616.28</v>
      </c>
      <c r="L95" s="17" t="s">
        <v>44</v>
      </c>
      <c r="M95" s="17">
        <f t="shared" si="13"/>
        <v>931</v>
      </c>
      <c r="N95" s="12" t="s">
        <v>45</v>
      </c>
      <c r="O95" s="17" t="s">
        <v>46</v>
      </c>
      <c r="P95" s="23" t="str">
        <f t="shared" si="14"/>
        <v>PC195-23</v>
      </c>
      <c r="Q95" s="17" t="str">
        <f t="shared" si="15"/>
        <v>mpmg_nota_fiscal_931-2023_unid_1091_contrato_PC195-23</v>
      </c>
      <c r="R95" s="17" t="s">
        <v>230</v>
      </c>
      <c r="S95" s="17" t="s">
        <v>47</v>
      </c>
      <c r="T95" s="24" t="s">
        <v>275</v>
      </c>
      <c r="U95" s="17" t="str">
        <f t="shared" si="16"/>
        <v>mpmg_nota_fiscal_931-2023_unid_1091_contrato_PC195-23</v>
      </c>
      <c r="V95" s="17" t="s">
        <v>48</v>
      </c>
      <c r="W95" s="17" t="str">
        <f t="shared" si="17"/>
        <v>https://transparencia.mpmg.mp.br/download/notas_fiscais/fornecimento_de_bens/2023/12/mpmg_nota_fiscal_931-2023_unid_1091_contrato_PC195-23.pdf</v>
      </c>
      <c r="X95" s="17">
        <v>931</v>
      </c>
      <c r="Y95" s="17" t="s">
        <v>322</v>
      </c>
    </row>
    <row r="96" spans="2:25" s="25" customFormat="1">
      <c r="B96" s="17" t="s">
        <v>51</v>
      </c>
      <c r="C96" s="18" t="s">
        <v>93</v>
      </c>
      <c r="D96" s="19" t="s">
        <v>118</v>
      </c>
      <c r="E96" s="12" t="s">
        <v>131</v>
      </c>
      <c r="F96" s="12" t="s">
        <v>150</v>
      </c>
      <c r="G96" s="12">
        <v>602934</v>
      </c>
      <c r="H96" s="20">
        <f t="shared" si="12"/>
        <v>45285</v>
      </c>
      <c r="I96" s="21">
        <v>45287</v>
      </c>
      <c r="J96" s="12" t="s">
        <v>180</v>
      </c>
      <c r="K96" s="22">
        <v>40155</v>
      </c>
      <c r="L96" s="17" t="s">
        <v>44</v>
      </c>
      <c r="M96" s="17">
        <f t="shared" si="13"/>
        <v>602934</v>
      </c>
      <c r="N96" s="12" t="s">
        <v>45</v>
      </c>
      <c r="O96" s="17" t="s">
        <v>46</v>
      </c>
      <c r="P96" s="23" t="str">
        <f t="shared" si="14"/>
        <v>PC44-23</v>
      </c>
      <c r="Q96" s="17" t="str">
        <f t="shared" si="15"/>
        <v>mpmg_nota_fiscal_602934-2023_unid_1091_contrato_PC44-23</v>
      </c>
      <c r="R96" s="17" t="s">
        <v>234</v>
      </c>
      <c r="S96" s="17" t="s">
        <v>47</v>
      </c>
      <c r="T96" s="24" t="s">
        <v>275</v>
      </c>
      <c r="U96" s="17" t="str">
        <f t="shared" si="16"/>
        <v>mpmg_nota_fiscal_602934-2023_unid_1091_contrato_PC44-23</v>
      </c>
      <c r="V96" s="17" t="s">
        <v>48</v>
      </c>
      <c r="W96" s="17" t="str">
        <f t="shared" si="17"/>
        <v>https://transparencia.mpmg.mp.br/download/notas_fiscais/fornecimento_de_bens/2023/12/mpmg_nota_fiscal_602934-2023_unid_1091_contrato_PC44-23.pdf</v>
      </c>
      <c r="X96" s="17">
        <v>602934</v>
      </c>
      <c r="Y96" s="17" t="s">
        <v>326</v>
      </c>
    </row>
    <row r="97" spans="2:25" s="25" customFormat="1">
      <c r="B97" s="17" t="s">
        <v>51</v>
      </c>
      <c r="C97" s="18" t="s">
        <v>94</v>
      </c>
      <c r="D97" s="19" t="s">
        <v>11</v>
      </c>
      <c r="E97" s="12" t="s">
        <v>12</v>
      </c>
      <c r="F97" s="12" t="s">
        <v>22</v>
      </c>
      <c r="G97" s="12">
        <v>221365</v>
      </c>
      <c r="H97" s="20">
        <f t="shared" si="12"/>
        <v>45285</v>
      </c>
      <c r="I97" s="21">
        <v>45287</v>
      </c>
      <c r="J97" s="12" t="s">
        <v>175</v>
      </c>
      <c r="K97" s="22">
        <v>8884.7000000000007</v>
      </c>
      <c r="L97" s="17" t="s">
        <v>44</v>
      </c>
      <c r="M97" s="17">
        <f t="shared" si="13"/>
        <v>221365</v>
      </c>
      <c r="N97" s="12" t="s">
        <v>45</v>
      </c>
      <c r="O97" s="17" t="s">
        <v>46</v>
      </c>
      <c r="P97" s="23" t="str">
        <f t="shared" si="14"/>
        <v>132-22</v>
      </c>
      <c r="Q97" s="17" t="str">
        <f t="shared" si="15"/>
        <v>mpmg_nota_fiscal_221365-2023_unid_1091_contrato_132-22</v>
      </c>
      <c r="R97" s="17" t="s">
        <v>235</v>
      </c>
      <c r="S97" s="17" t="s">
        <v>47</v>
      </c>
      <c r="T97" s="24" t="s">
        <v>275</v>
      </c>
      <c r="U97" s="17" t="str">
        <f t="shared" si="16"/>
        <v>mpmg_nota_fiscal_221365-2023_unid_1091_contrato_132-22</v>
      </c>
      <c r="V97" s="17" t="s">
        <v>48</v>
      </c>
      <c r="W97" s="17" t="str">
        <f t="shared" si="17"/>
        <v>https://transparencia.mpmg.mp.br/download/notas_fiscais/fornecimento_de_bens/2023/12/mpmg_nota_fiscal_221365-2023_unid_1091_contrato_132-22.pdf</v>
      </c>
      <c r="X97" s="17">
        <v>221365</v>
      </c>
      <c r="Y97" s="17" t="s">
        <v>327</v>
      </c>
    </row>
    <row r="98" spans="2:25" s="25" customFormat="1">
      <c r="B98" s="17" t="s">
        <v>51</v>
      </c>
      <c r="C98" s="18" t="s">
        <v>95</v>
      </c>
      <c r="D98" s="19" t="s">
        <v>11</v>
      </c>
      <c r="E98" s="12" t="s">
        <v>12</v>
      </c>
      <c r="F98" s="12" t="s">
        <v>22</v>
      </c>
      <c r="G98" s="12">
        <v>221366</v>
      </c>
      <c r="H98" s="20">
        <f t="shared" si="12"/>
        <v>45285</v>
      </c>
      <c r="I98" s="21">
        <v>45287</v>
      </c>
      <c r="J98" s="12" t="s">
        <v>176</v>
      </c>
      <c r="K98" s="22">
        <v>24361.38</v>
      </c>
      <c r="L98" s="17" t="s">
        <v>44</v>
      </c>
      <c r="M98" s="17">
        <f t="shared" si="13"/>
        <v>221366</v>
      </c>
      <c r="N98" s="12" t="s">
        <v>45</v>
      </c>
      <c r="O98" s="17" t="s">
        <v>46</v>
      </c>
      <c r="P98" s="23" t="str">
        <f t="shared" si="14"/>
        <v>054-23</v>
      </c>
      <c r="Q98" s="17" t="str">
        <f t="shared" si="15"/>
        <v>mpmg_nota_fiscal_221366-2023_unid_1091_contrato_054-23</v>
      </c>
      <c r="R98" s="17" t="s">
        <v>236</v>
      </c>
      <c r="S98" s="17" t="s">
        <v>47</v>
      </c>
      <c r="T98" s="24" t="s">
        <v>275</v>
      </c>
      <c r="U98" s="17" t="str">
        <f t="shared" si="16"/>
        <v>mpmg_nota_fiscal_221366-2023_unid_1091_contrato_054-23</v>
      </c>
      <c r="V98" s="17" t="s">
        <v>48</v>
      </c>
      <c r="W98" s="17" t="str">
        <f t="shared" si="17"/>
        <v>https://transparencia.mpmg.mp.br/download/notas_fiscais/fornecimento_de_bens/2023/12/mpmg_nota_fiscal_221366-2023_unid_1091_contrato_054-23.pdf</v>
      </c>
      <c r="X98" s="17">
        <v>221366</v>
      </c>
      <c r="Y98" s="17" t="s">
        <v>328</v>
      </c>
    </row>
    <row r="99" spans="2:25" s="25" customFormat="1">
      <c r="B99" s="17" t="s">
        <v>51</v>
      </c>
      <c r="C99" s="18" t="s">
        <v>96</v>
      </c>
      <c r="D99" s="19" t="s">
        <v>111</v>
      </c>
      <c r="E99" s="12" t="s">
        <v>124</v>
      </c>
      <c r="F99" s="12" t="s">
        <v>139</v>
      </c>
      <c r="G99" s="12">
        <v>29786</v>
      </c>
      <c r="H99" s="20">
        <f t="shared" si="12"/>
        <v>45285</v>
      </c>
      <c r="I99" s="21">
        <v>45287</v>
      </c>
      <c r="J99" s="12" t="s">
        <v>161</v>
      </c>
      <c r="K99" s="22">
        <v>5640</v>
      </c>
      <c r="L99" s="17" t="s">
        <v>44</v>
      </c>
      <c r="M99" s="17">
        <f t="shared" si="13"/>
        <v>29786</v>
      </c>
      <c r="N99" s="12" t="s">
        <v>45</v>
      </c>
      <c r="O99" s="17" t="s">
        <v>46</v>
      </c>
      <c r="P99" s="23" t="str">
        <f t="shared" si="14"/>
        <v>181-21</v>
      </c>
      <c r="Q99" s="17" t="str">
        <f t="shared" si="15"/>
        <v>mpmg_nota_fiscal_29786-2023_unid_1091_contrato_181-21</v>
      </c>
      <c r="R99" s="17" t="s">
        <v>385</v>
      </c>
      <c r="S99" s="17" t="s">
        <v>47</v>
      </c>
      <c r="T99" s="24" t="s">
        <v>275</v>
      </c>
      <c r="U99" s="17" t="str">
        <f t="shared" si="16"/>
        <v>mpmg_nota_fiscal_29786-2023_unid_1091_contrato_181-21</v>
      </c>
      <c r="V99" s="17" t="s">
        <v>48</v>
      </c>
      <c r="W99" s="17" t="str">
        <f t="shared" si="17"/>
        <v>https://transparencia.mpmg.mp.br/download/notas_fiscais/fornecimento_de_bens/2023/12/mpmg_nota_fiscal_29786-2023_unid_1091_contrato_181-21.pdf</v>
      </c>
      <c r="X99" s="17">
        <v>29786</v>
      </c>
      <c r="Y99" s="17" t="s">
        <v>329</v>
      </c>
    </row>
  </sheetData>
  <autoFilter ref="A3:Y43"/>
  <sortState ref="B4:Y98">
    <sortCondition ref="H4:H98"/>
  </sortState>
  <conditionalFormatting sqref="G4:G99">
    <cfRule type="duplicateValues" dxfId="1" priority="8"/>
  </conditionalFormatting>
  <conditionalFormatting sqref="G1:G1048576">
    <cfRule type="duplicateValues" dxfId="0" priority="1"/>
  </conditionalFormatting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C91A1C-0CE3-4165-8A2B-3CEC74CB7E66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71abf1da-508f-40e7-a16d-9cafa349f8c8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E8E382-77D0-4689-94B3-6B9C43A6D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5C7A5-8324-47F9-AD0C-87E3DB682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Bens-Dezembro</vt:lpstr>
      <vt:lpstr>Planilha2</vt:lpstr>
      <vt:lpstr>'Bens-Dezembro'!Area_de_impressao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2023-11-20T12:57:54Z</dcterms:created>
  <dcterms:modified xsi:type="dcterms:W3CDTF">2024-04-19T18:25:58Z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</Properties>
</file>