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NDRESSA CARINA\Downloads\"/>
    </mc:Choice>
  </mc:AlternateContent>
  <xr:revisionPtr revIDLastSave="0" documentId="8_{9DEA7635-E25B-486A-847C-9E56A681071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Obras-Dezembro" sheetId="1" r:id="rId1"/>
    <sheet name="Planilha2" sheetId="4" state="hidden" r:id="rId2"/>
  </sheets>
  <definedNames>
    <definedName name="_xlnm._FilterDatabase" localSheetId="0" hidden="1">'Obras-Dezembro'!$A$3:$K$3</definedName>
    <definedName name="_xlnm._FilterDatabase" localSheetId="1" hidden="1">Planilha2!$A$3:$Y$18</definedName>
    <definedName name="_xlnm.Print_Area" localSheetId="0">'Obras-Dezembro'!$A$1:$L$31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4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5" i="4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4" i="4"/>
  <c r="P19" i="4" l="1"/>
  <c r="P20" i="4"/>
  <c r="P21" i="4"/>
  <c r="P22" i="4"/>
  <c r="P23" i="4"/>
  <c r="P24" i="4"/>
  <c r="P25" i="4"/>
  <c r="P26" i="4"/>
  <c r="P27" i="4"/>
  <c r="P28" i="4"/>
  <c r="M19" i="4"/>
  <c r="M20" i="4"/>
  <c r="M21" i="4"/>
  <c r="M22" i="4"/>
  <c r="M23" i="4"/>
  <c r="M24" i="4"/>
  <c r="M25" i="4"/>
  <c r="M26" i="4"/>
  <c r="M27" i="4"/>
  <c r="M28" i="4"/>
  <c r="Q24" i="4" l="1"/>
  <c r="U24" i="4" s="1"/>
  <c r="W24" i="4" s="1"/>
  <c r="Q28" i="4"/>
  <c r="U28" i="4" s="1"/>
  <c r="W28" i="4" s="1"/>
  <c r="Q27" i="4"/>
  <c r="U27" i="4" s="1"/>
  <c r="W27" i="4" s="1"/>
  <c r="Q22" i="4"/>
  <c r="U22" i="4" s="1"/>
  <c r="W22" i="4" s="1"/>
  <c r="Q23" i="4"/>
  <c r="U23" i="4" s="1"/>
  <c r="W23" i="4" s="1"/>
  <c r="Q25" i="4"/>
  <c r="U25" i="4" s="1"/>
  <c r="W25" i="4" s="1"/>
  <c r="Q19" i="4"/>
  <c r="U19" i="4" s="1"/>
  <c r="W19" i="4" s="1"/>
  <c r="Q21" i="4"/>
  <c r="U21" i="4" s="1"/>
  <c r="W21" i="4" s="1"/>
  <c r="Q26" i="4"/>
  <c r="U26" i="4" s="1"/>
  <c r="W26" i="4" s="1"/>
  <c r="Q20" i="4"/>
  <c r="U20" i="4" s="1"/>
  <c r="W20" i="4" s="1"/>
  <c r="M5" i="4" l="1"/>
  <c r="P5" i="4"/>
  <c r="M6" i="4"/>
  <c r="P6" i="4"/>
  <c r="M7" i="4"/>
  <c r="P7" i="4"/>
  <c r="M8" i="4"/>
  <c r="P8" i="4"/>
  <c r="M9" i="4"/>
  <c r="P9" i="4"/>
  <c r="M10" i="4"/>
  <c r="P10" i="4"/>
  <c r="M11" i="4"/>
  <c r="P11" i="4"/>
  <c r="M12" i="4"/>
  <c r="P12" i="4"/>
  <c r="M16" i="4"/>
  <c r="P16" i="4"/>
  <c r="M15" i="4"/>
  <c r="P15" i="4"/>
  <c r="M13" i="4"/>
  <c r="P13" i="4"/>
  <c r="M14" i="4"/>
  <c r="P14" i="4"/>
  <c r="M17" i="4"/>
  <c r="P17" i="4"/>
  <c r="M18" i="4"/>
  <c r="P18" i="4"/>
  <c r="P4" i="4"/>
  <c r="M4" i="4"/>
  <c r="Q15" i="4" l="1"/>
  <c r="Q13" i="4"/>
  <c r="Q4" i="4"/>
  <c r="Q11" i="4"/>
  <c r="Q6" i="4"/>
  <c r="Q9" i="4"/>
  <c r="Q14" i="4"/>
  <c r="Q16" i="4"/>
  <c r="Q8" i="4"/>
  <c r="Q5" i="4"/>
  <c r="Q17" i="4"/>
  <c r="Q12" i="4"/>
  <c r="Q7" i="4"/>
  <c r="Q18" i="4"/>
  <c r="Q10" i="4"/>
  <c r="U17" i="4" l="1"/>
  <c r="W17" i="4" s="1"/>
  <c r="U6" i="4"/>
  <c r="W6" i="4" s="1"/>
  <c r="U5" i="4"/>
  <c r="W5" i="4" s="1"/>
  <c r="U11" i="4"/>
  <c r="W11" i="4" s="1"/>
  <c r="U8" i="4"/>
  <c r="W8" i="4" s="1"/>
  <c r="U18" i="4"/>
  <c r="W18" i="4" s="1"/>
  <c r="U16" i="4"/>
  <c r="W16" i="4" s="1"/>
  <c r="U4" i="4"/>
  <c r="W4" i="4" s="1"/>
  <c r="U10" i="4"/>
  <c r="W10" i="4" s="1"/>
  <c r="U7" i="4"/>
  <c r="W7" i="4" s="1"/>
  <c r="U14" i="4"/>
  <c r="W14" i="4" s="1"/>
  <c r="U13" i="4"/>
  <c r="W13" i="4" s="1"/>
  <c r="U12" i="4"/>
  <c r="W12" i="4" s="1"/>
  <c r="U9" i="4"/>
  <c r="W9" i="4" s="1"/>
  <c r="U15" i="4"/>
  <c r="W15" i="4" s="1"/>
</calcChain>
</file>

<file path=xl/sharedStrings.xml><?xml version="1.0" encoding="utf-8"?>
<sst xmlns="http://schemas.openxmlformats.org/spreadsheetml/2006/main" count="503" uniqueCount="102">
  <si>
    <t>Ordem Cronológica de Pagamentos de Realização de Obras 2023</t>
  </si>
  <si>
    <t>MÊS</t>
  </si>
  <si>
    <t>Nº SEQ/MENSAL</t>
  </si>
  <si>
    <t xml:space="preserve">EMPRESA / NOME </t>
  </si>
  <si>
    <t>CNPJ / CPF</t>
  </si>
  <si>
    <t>OBJETO</t>
  </si>
  <si>
    <t>NOTA FISCAL/ RPA</t>
  </si>
  <si>
    <t>DATA DE EXIGIBILIDADE</t>
  </si>
  <si>
    <t>PROG. PAGAMENTO</t>
  </si>
  <si>
    <t>JUSTIFICATIVA</t>
  </si>
  <si>
    <t>VALOR PAGO</t>
  </si>
  <si>
    <t>DEZEMBRO</t>
  </si>
  <si>
    <t>CONCRETEASY ENGENHARIA EIRELI</t>
  </si>
  <si>
    <t>27.022.552/0001-57</t>
  </si>
  <si>
    <t>SERVIÇOS CONTINUADOS DE PINTURA EM GERAL</t>
  </si>
  <si>
    <t>SEM JUSTIFICATIVA</t>
  </si>
  <si>
    <t>ENDEAL ENGENHARIA E CONSTRUCOES LTDA</t>
  </si>
  <si>
    <t>03.430.585/0001-78</t>
  </si>
  <si>
    <t>EDIFICACAO SEDE PROPRIA</t>
  </si>
  <si>
    <t>SERVIÇOS MANUTENCAO PREVENTIVA E CORRETIVA DE COBERTURAS</t>
  </si>
  <si>
    <t>Fonte da Informação:</t>
  </si>
  <si>
    <t>Sistema Integrado de Administração Financeira - Estado de Minas Gerais -  Superintendência de Finanças do MP</t>
  </si>
  <si>
    <t>Data da última atualização:</t>
  </si>
  <si>
    <t>Renomear nota fiscal</t>
  </si>
  <si>
    <t>SEI</t>
  </si>
  <si>
    <t>Empresa / Nome</t>
  </si>
  <si>
    <t>Objeto</t>
  </si>
  <si>
    <t>Nota Fiscal / RPA</t>
  </si>
  <si>
    <t>Data Exigibilidade</t>
  </si>
  <si>
    <t>Prog. Pgto.</t>
  </si>
  <si>
    <t>CT - SIAD</t>
  </si>
  <si>
    <t>NF</t>
  </si>
  <si>
    <t>Contrato ou PC</t>
  </si>
  <si>
    <t>Dados Hiperlink</t>
  </si>
  <si>
    <t>19.16.2480.0160654/2023-21</t>
  </si>
  <si>
    <t>19.16.3901.0099263.2023.67</t>
  </si>
  <si>
    <t>mpmg_nota_fiscal_</t>
  </si>
  <si>
    <t>-</t>
  </si>
  <si>
    <t>2023_unid_1091_contrato_</t>
  </si>
  <si>
    <t>mpmg_nota_fiscal_474-2023_unid_1091_contrato_19.16.3901.0099263.2023.67</t>
  </si>
  <si>
    <t>https://transparencia.mpmg.mp.br/download/</t>
  </si>
  <si>
    <t>notas_fiscais/realizacao_de_obras/2023/12/</t>
  </si>
  <si>
    <t>.pdf</t>
  </si>
  <si>
    <t>https://transparencia.mpmg.mp.br/download/notas_fiscais/realizacao_de_obras/2023/12/mpmg_nota_fiscal_474-2023_unid_1091_contrato_19.16.3901.0099263.2023.67.pdf</t>
  </si>
  <si>
    <t>mpmg_nota_fiscal_475-2023_unid_1091_contrato_19.16.3901.0099263.2023.67</t>
  </si>
  <si>
    <t>https://transparencia.mpmg.mp.br/download/notas_fiscais/realizacao_de_obras/2023/12/mpmg_nota_fiscal_475-2023_unid_1091_contrato_19.16.3901.0099263.2023.67.pdf</t>
  </si>
  <si>
    <t>mpmg_nota_fiscal_476-2023_unid_1091_contrato_19.16.3901.0099263.2023.67</t>
  </si>
  <si>
    <t>https://transparencia.mpmg.mp.br/download/notas_fiscais/realizacao_de_obras/2023/12/mpmg_nota_fiscal_476-2023_unid_1091_contrato_19.16.3901.0099263.2023.67.pdf</t>
  </si>
  <si>
    <t>mpmg_nota_fiscal_477-2023_unid_1091_contrato_19.16.3901.0099263.2023.67</t>
  </si>
  <si>
    <t>https://transparencia.mpmg.mp.br/download/notas_fiscais/realizacao_de_obras/2023/12/mpmg_nota_fiscal_477-2023_unid_1091_contrato_19.16.3901.0099263.2023.67.pdf</t>
  </si>
  <si>
    <t>mpmg_nota_fiscal_478-2023_unid_1091_contrato_19.16.3901.0099263.2023.67</t>
  </si>
  <si>
    <t>https://transparencia.mpmg.mp.br/download/notas_fiscais/realizacao_de_obras/2023/12/mpmg_nota_fiscal_478-2023_unid_1091_contrato_19.16.3901.0099263.2023.67.pdf</t>
  </si>
  <si>
    <t>mpmg_nota_fiscal_479-2023_unid_1091_contrato_19.16.3901.0099263.2023.67</t>
  </si>
  <si>
    <t>https://transparencia.mpmg.mp.br/download/notas_fiscais/realizacao_de_obras/2023/12/mpmg_nota_fiscal_479-2023_unid_1091_contrato_19.16.3901.0099263.2023.67.pdf</t>
  </si>
  <si>
    <t>mpmg_nota_fiscal_480-2023_unid_1091_contrato_19.16.3901.0099263.2023.67</t>
  </si>
  <si>
    <t>https://transparencia.mpmg.mp.br/download/notas_fiscais/realizacao_de_obras/2023/12/mpmg_nota_fiscal_480-2023_unid_1091_contrato_19.16.3901.0099263.2023.67.pdf</t>
  </si>
  <si>
    <t>mpmg_nota_fiscal_481-2023_unid_1091_contrato_19.16.3901.0099263.2023.67</t>
  </si>
  <si>
    <t>https://transparencia.mpmg.mp.br/download/notas_fiscais/realizacao_de_obras/2023/12/mpmg_nota_fiscal_481-2023_unid_1091_contrato_19.16.3901.0099263.2023.67.pdf</t>
  </si>
  <si>
    <t>mpmg_nota_fiscal_482-2023_unid_1091_contrato_19.16.3901.0099263.2023.67</t>
  </si>
  <si>
    <t>https://transparencia.mpmg.mp.br/download/notas_fiscais/realizacao_de_obras/2023/12/mpmg_nota_fiscal_482-2023_unid_1091_contrato_19.16.3901.0099263.2023.67.pdf</t>
  </si>
  <si>
    <t>mpmg_nota_fiscal_483-2023_unid_1091_contrato_19.16.3901.0099263.2023.67</t>
  </si>
  <si>
    <t>https://transparencia.mpmg.mp.br/download/notas_fiscais/realizacao_de_obras/2023/12/mpmg_nota_fiscal_483-2023_unid_1091_contrato_19.16.3901.0099263.2023.67.pdf</t>
  </si>
  <si>
    <t>19.16.2305.0160962/2023-53</t>
  </si>
  <si>
    <t>203-20</t>
  </si>
  <si>
    <t>mpmg_nota_fiscal_1173-2023_unid_1091_contrato_203-20</t>
  </si>
  <si>
    <t>https://transparencia.mpmg.mp.br/download/notas_fiscais/realizacao_de_obras/2023/12/mpmg_nota_fiscal_1173-2023_unid_1091_contrato_203-20.pdf</t>
  </si>
  <si>
    <t>19.16.2480.0165522/2023-20</t>
  </si>
  <si>
    <t>112-22</t>
  </si>
  <si>
    <t>mpmg_nota_fiscal_486-2023_unid_1091_contrato_112-22</t>
  </si>
  <si>
    <t>https://transparencia.mpmg.mp.br/download/notas_fiscais/realizacao_de_obras/2023/12/mpmg_nota_fiscal_486-2023_unid_1091_contrato_112-22.pdf</t>
  </si>
  <si>
    <t>mpmg_nota_fiscal_487-2023_unid_1091_contrato_112-22</t>
  </si>
  <si>
    <t>https://transparencia.mpmg.mp.br/download/notas_fiscais/realizacao_de_obras/2023/12/mpmg_nota_fiscal_487-2023_unid_1091_contrato_112-22.pdf</t>
  </si>
  <si>
    <t>mpmg_nota_fiscal_488-2023_unid_1091_contrato_112-22</t>
  </si>
  <si>
    <t>https://transparencia.mpmg.mp.br/download/notas_fiscais/realizacao_de_obras/2023/12/mpmg_nota_fiscal_488-2023_unid_1091_contrato_112-22.pdf</t>
  </si>
  <si>
    <t>mpmg_nota_fiscal_489-2023_unid_1091_contrato_112-22</t>
  </si>
  <si>
    <t>https://transparencia.mpmg.mp.br/download/notas_fiscais/realizacao_de_obras/2023/12/mpmg_nota_fiscal_489-2023_unid_1091_contrato_112-22.pdf</t>
  </si>
  <si>
    <t>mpmg_nota_fiscal_490-2023_unid_1091_contrato_112-22</t>
  </si>
  <si>
    <t>https://transparencia.mpmg.mp.br/download/notas_fiscais/realizacao_de_obras/2023/12/mpmg_nota_fiscal_490-2023_unid_1091_contrato_112-22.pdf</t>
  </si>
  <si>
    <t>mpmg_nota_fiscal_491-2023_unid_1091_contrato_112-22</t>
  </si>
  <si>
    <t>https://transparencia.mpmg.mp.br/download/notas_fiscais/realizacao_de_obras/2023/12/mpmg_nota_fiscal_491-2023_unid_1091_contrato_112-22.pdf</t>
  </si>
  <si>
    <t>mpmg_nota_fiscal_492-2023_unid_1091_contrato_112-22</t>
  </si>
  <si>
    <t>https://transparencia.mpmg.mp.br/download/notas_fiscais/realizacao_de_obras/2023/12/mpmg_nota_fiscal_492-2023_unid_1091_contrato_112-22.pdf</t>
  </si>
  <si>
    <t>mpmg_nota_fiscal_493-2023_unid_1091_contrato_112-22</t>
  </si>
  <si>
    <t>https://transparencia.mpmg.mp.br/download/notas_fiscais/realizacao_de_obras/2023/12/mpmg_nota_fiscal_493-2023_unid_1091_contrato_112-22.pdf</t>
  </si>
  <si>
    <t>19.16.2480.0166980/2023-36</t>
  </si>
  <si>
    <t>mpmg_nota_fiscal_497-2023_unid_1091_contrato_19.16.3901.0099263.2023.67</t>
  </si>
  <si>
    <t>https://transparencia.mpmg.mp.br/download/notas_fiscais/realizacao_de_obras/2023/12/mpmg_nota_fiscal_497-2023_unid_1091_contrato_19.16.3901.0099263.2023.67.pdf</t>
  </si>
  <si>
    <t>19.16.2480.0166981/2023-09</t>
  </si>
  <si>
    <t>mpmg_nota_fiscal_498-2023_unid_1091_contrato_19.16.3901.0099263.2023.67</t>
  </si>
  <si>
    <t>https://transparencia.mpmg.mp.br/download/notas_fiscais/realizacao_de_obras/2023/12/mpmg_nota_fiscal_498-2023_unid_1091_contrato_19.16.3901.0099263.2023.67.pdf</t>
  </si>
  <si>
    <t>19.16.2480.0166979/2023-63</t>
  </si>
  <si>
    <t>mpmg_nota_fiscal_494-2023_unid_1091_contrato_19.16.3901.0099263.2023.67</t>
  </si>
  <si>
    <t>https://transparencia.mpmg.mp.br/download/notas_fiscais/realizacao_de_obras/2023/12/mpmg_nota_fiscal_494-2023_unid_1091_contrato_19.16.3901.0099263.2023.67.pdf</t>
  </si>
  <si>
    <t>19.16.2480.0166978/2023-90</t>
  </si>
  <si>
    <t>mpmg_nota_fiscal_496-2023_unid_1091_contrato_19.16.3901.0099263.2023.67</t>
  </si>
  <si>
    <t>https://transparencia.mpmg.mp.br/download/notas_fiscais/realizacao_de_obras/2023/12/mpmg_nota_fiscal_496-2023_unid_1091_contrato_19.16.3901.0099263.2023.67.pdf</t>
  </si>
  <si>
    <t>19.16.2480.0166977/2023-20</t>
  </si>
  <si>
    <t>mpmg_nota_fiscal_495-2023_unid_1091_contrato_19.16.3901.0099263.2023.67</t>
  </si>
  <si>
    <t>https://transparencia.mpmg.mp.br/download/notas_fiscais/realizacao_de_obras/2023/12/mpmg_nota_fiscal_495-2023_unid_1091_contrato_19.16.3901.0099263.2023.67.pdf</t>
  </si>
  <si>
    <t>19.16.2480.0167008/2023-56</t>
  </si>
  <si>
    <t>mpmg_nota_fiscal_484-2023_unid_1091_contrato_19.16.3901.0099263.2023.67</t>
  </si>
  <si>
    <t>https://transparencia.mpmg.mp.br/download/notas_fiscais/realizacao_de_obras/2023/12/mpmg_nota_fiscal_484-2023_unid_1091_contrato_19.16.3901.0099263.2023.67.pdf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</si>
</sst>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Times"/>
      <family val="1"/>
    </font>
    <font>
      <sz val="12"/>
      <color rgb="FF3A3838"/>
      <name val="Times"/>
      <family val="1"/>
    </font>
    <font>
      <sz val="14"/>
      <color rgb="FF3A3838"/>
      <name val="Times"/>
      <family val="1"/>
    </font>
    <font>
      <u/>
      <sz val="11"/>
      <color theme="10"/>
      <name val="Calibri"/>
      <family val="2"/>
      <scheme val="minor"/>
    </font>
    <font>
      <b/>
      <sz val="12"/>
      <color rgb="FFFFFFFF"/>
      <name val="Times"/>
      <family val="1"/>
    </font>
    <font>
      <b/>
      <sz val="12"/>
      <color rgb="FFFFFFFF"/>
      <name val="Times New Roman"/>
      <family val="1"/>
    </font>
    <font>
      <sz val="8"/>
      <name val="Arial"/>
      <family val="2"/>
    </font>
    <font>
      <u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Times "/>
    </font>
    <font>
      <sz val="11"/>
      <name val="Times "/>
    </font>
    <font>
      <sz val="11"/>
      <name val="Times New Roman"/>
    </font>
    <font>
      <u/>
      <sz val="11"/>
      <color theme="1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rgb="FF757171"/>
      </left>
      <right/>
      <top style="thin">
        <color rgb="FF757171"/>
      </top>
      <bottom style="thin">
        <color rgb="FF757171"/>
      </bottom>
      <diagonal/>
    </border>
    <border>
      <left/>
      <right/>
      <top style="thin">
        <color rgb="FF757171"/>
      </top>
      <bottom style="thin">
        <color rgb="FF757171"/>
      </bottom>
      <diagonal/>
    </border>
    <border>
      <left/>
      <right/>
      <top/>
      <bottom style="thin">
        <color rgb="FF757171"/>
      </bottom>
      <diagonal/>
    </border>
    <border>
      <left style="thin">
        <color rgb="FF757171"/>
      </left>
      <right/>
      <top/>
      <bottom style="thin">
        <color rgb="FF75717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7" fillId="0" borderId="8" xfId="0" applyFont="1" applyBorder="1" applyAlignment="1">
      <alignment horizontal="center" vertical="center"/>
    </xf>
    <xf numFmtId="0" fontId="8" fillId="0" borderId="8" xfId="2" applyFont="1" applyFill="1" applyBorder="1" applyAlignment="1">
      <alignment vertical="center"/>
    </xf>
    <xf numFmtId="0" fontId="9" fillId="0" borderId="0" xfId="0" applyFont="1"/>
    <xf numFmtId="0" fontId="10" fillId="4" borderId="5" xfId="0" applyFont="1" applyFill="1" applyBorder="1"/>
    <xf numFmtId="0" fontId="9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/>
    </xf>
    <xf numFmtId="49" fontId="7" fillId="0" borderId="8" xfId="0" applyNumberFormat="1" applyFont="1" applyBorder="1" applyAlignment="1">
      <alignment horizontal="left" vertical="center"/>
    </xf>
    <xf numFmtId="14" fontId="7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164" fontId="9" fillId="0" borderId="8" xfId="0" applyNumberFormat="1" applyFont="1" applyBorder="1" applyAlignment="1">
      <alignment horizontal="center" vertical="center" wrapText="1"/>
    </xf>
    <xf numFmtId="14" fontId="13" fillId="0" borderId="8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left" vertical="center"/>
    </xf>
    <xf numFmtId="49" fontId="13" fillId="0" borderId="6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left" vertical="center"/>
    </xf>
    <xf numFmtId="49" fontId="13" fillId="0" borderId="7" xfId="0" applyNumberFormat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14" fontId="13" fillId="0" borderId="9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14" fontId="6" fillId="3" borderId="6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3">
    <cellStyle name="Hiperlink" xfId="2" builtinId="8"/>
    <cellStyle name="Hyperlink" xfId="1" xr:uid="{00000000-0005-0000-0000-000001000000}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1"/>
  <sheetViews>
    <sheetView showGridLines="0" tabSelected="1" workbookViewId="0">
      <selection sqref="A1:XFD1048576"/>
    </sheetView>
  </sheetViews>
  <sheetFormatPr defaultRowHeight="15"/>
  <cols>
    <col min="1" max="1" width="9.140625" style="1"/>
    <col min="2" max="2" width="13.85546875" style="1" customWidth="1"/>
    <col min="3" max="3" width="18.28515625" style="1" customWidth="1"/>
    <col min="4" max="4" width="59.42578125" style="1" bestFit="1" customWidth="1"/>
    <col min="5" max="5" width="19.85546875" style="1" customWidth="1"/>
    <col min="6" max="6" width="76.42578125" style="1" bestFit="1" customWidth="1"/>
    <col min="7" max="7" width="21.28515625" style="1" customWidth="1"/>
    <col min="8" max="8" width="22.42578125" style="1" customWidth="1"/>
    <col min="9" max="9" width="20.5703125" style="1" customWidth="1"/>
    <col min="10" max="10" width="21.28515625" style="1" customWidth="1"/>
    <col min="11" max="11" width="19" style="1" customWidth="1"/>
    <col min="12" max="16384" width="9.140625" style="1"/>
  </cols>
  <sheetData>
    <row r="1" spans="2:11" ht="22.5" customHeight="1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25.5" customHeight="1"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2:11" ht="30.75" customHeight="1"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</row>
    <row r="4" spans="2:11" ht="25.5" customHeight="1">
      <c r="B4" s="11" t="s">
        <v>11</v>
      </c>
      <c r="C4" s="20">
        <v>1</v>
      </c>
      <c r="D4" s="21" t="s">
        <v>12</v>
      </c>
      <c r="E4" s="22" t="s">
        <v>13</v>
      </c>
      <c r="F4" s="22" t="s">
        <v>14</v>
      </c>
      <c r="G4" s="24">
        <f>HYPERLINK(Planilha2!Y4,Planilha2!X4)</f>
        <v>474</v>
      </c>
      <c r="H4" s="19">
        <f t="shared" ref="H4:H28" si="0">WORKDAY(I4,-2)</f>
        <v>45280</v>
      </c>
      <c r="I4" s="19">
        <v>45282</v>
      </c>
      <c r="J4" s="11" t="s">
        <v>15</v>
      </c>
      <c r="K4" s="23">
        <v>947.46</v>
      </c>
    </row>
    <row r="5" spans="2:11" ht="25.5" customHeight="1">
      <c r="B5" s="11" t="s">
        <v>11</v>
      </c>
      <c r="C5" s="20">
        <v>2</v>
      </c>
      <c r="D5" s="21" t="s">
        <v>12</v>
      </c>
      <c r="E5" s="22" t="s">
        <v>13</v>
      </c>
      <c r="F5" s="22" t="s">
        <v>14</v>
      </c>
      <c r="G5" s="24">
        <f>HYPERLINK(Planilha2!Y5,Planilha2!X5)</f>
        <v>475</v>
      </c>
      <c r="H5" s="19">
        <f t="shared" si="0"/>
        <v>45280</v>
      </c>
      <c r="I5" s="19">
        <v>45282</v>
      </c>
      <c r="J5" s="11" t="s">
        <v>15</v>
      </c>
      <c r="K5" s="23">
        <v>1172.6099999999999</v>
      </c>
    </row>
    <row r="6" spans="2:11" ht="25.5" customHeight="1">
      <c r="B6" s="11" t="s">
        <v>11</v>
      </c>
      <c r="C6" s="20">
        <v>3</v>
      </c>
      <c r="D6" s="21" t="s">
        <v>12</v>
      </c>
      <c r="E6" s="22" t="s">
        <v>13</v>
      </c>
      <c r="F6" s="22" t="s">
        <v>14</v>
      </c>
      <c r="G6" s="24">
        <f>HYPERLINK(Planilha2!Y6,Planilha2!X6)</f>
        <v>476</v>
      </c>
      <c r="H6" s="19">
        <f t="shared" si="0"/>
        <v>45280</v>
      </c>
      <c r="I6" s="19">
        <v>45282</v>
      </c>
      <c r="J6" s="11" t="s">
        <v>15</v>
      </c>
      <c r="K6" s="23">
        <v>2345.2199999999998</v>
      </c>
    </row>
    <row r="7" spans="2:11" ht="25.5" customHeight="1">
      <c r="B7" s="11" t="s">
        <v>11</v>
      </c>
      <c r="C7" s="20">
        <v>4</v>
      </c>
      <c r="D7" s="21" t="s">
        <v>12</v>
      </c>
      <c r="E7" s="22" t="s">
        <v>13</v>
      </c>
      <c r="F7" s="22" t="s">
        <v>14</v>
      </c>
      <c r="G7" s="24">
        <f>HYPERLINK(Planilha2!Y7,Planilha2!X7)</f>
        <v>477</v>
      </c>
      <c r="H7" s="19">
        <f t="shared" si="0"/>
        <v>45280</v>
      </c>
      <c r="I7" s="19">
        <v>45282</v>
      </c>
      <c r="J7" s="11" t="s">
        <v>15</v>
      </c>
      <c r="K7" s="23">
        <v>589.33000000000004</v>
      </c>
    </row>
    <row r="8" spans="2:11" ht="25.5" customHeight="1">
      <c r="B8" s="11" t="s">
        <v>11</v>
      </c>
      <c r="C8" s="20">
        <v>5</v>
      </c>
      <c r="D8" s="21" t="s">
        <v>12</v>
      </c>
      <c r="E8" s="22" t="s">
        <v>13</v>
      </c>
      <c r="F8" s="22" t="s">
        <v>14</v>
      </c>
      <c r="G8" s="24">
        <f>HYPERLINK(Planilha2!Y8,Planilha2!X8)</f>
        <v>478</v>
      </c>
      <c r="H8" s="19">
        <f t="shared" si="0"/>
        <v>45280</v>
      </c>
      <c r="I8" s="19">
        <v>45282</v>
      </c>
      <c r="J8" s="11" t="s">
        <v>15</v>
      </c>
      <c r="K8" s="23">
        <v>815.83</v>
      </c>
    </row>
    <row r="9" spans="2:11" ht="25.5" customHeight="1">
      <c r="B9" s="11" t="s">
        <v>11</v>
      </c>
      <c r="C9" s="20">
        <v>6</v>
      </c>
      <c r="D9" s="21" t="s">
        <v>12</v>
      </c>
      <c r="E9" s="22" t="s">
        <v>13</v>
      </c>
      <c r="F9" s="22" t="s">
        <v>14</v>
      </c>
      <c r="G9" s="24">
        <f>HYPERLINK(Planilha2!Y9,Planilha2!X9)</f>
        <v>479</v>
      </c>
      <c r="H9" s="19">
        <f t="shared" si="0"/>
        <v>45280</v>
      </c>
      <c r="I9" s="19">
        <v>45282</v>
      </c>
      <c r="J9" s="11" t="s">
        <v>15</v>
      </c>
      <c r="K9" s="23">
        <v>1177.81</v>
      </c>
    </row>
    <row r="10" spans="2:11" ht="25.5" customHeight="1">
      <c r="B10" s="11" t="s">
        <v>11</v>
      </c>
      <c r="C10" s="20">
        <v>7</v>
      </c>
      <c r="D10" s="21" t="s">
        <v>12</v>
      </c>
      <c r="E10" s="22" t="s">
        <v>13</v>
      </c>
      <c r="F10" s="22" t="s">
        <v>14</v>
      </c>
      <c r="G10" s="24">
        <f>HYPERLINK(Planilha2!Y10,Planilha2!X10)</f>
        <v>480</v>
      </c>
      <c r="H10" s="19">
        <f t="shared" si="0"/>
        <v>45280</v>
      </c>
      <c r="I10" s="19">
        <v>45282</v>
      </c>
      <c r="J10" s="11" t="s">
        <v>15</v>
      </c>
      <c r="K10" s="23">
        <v>1460.69</v>
      </c>
    </row>
    <row r="11" spans="2:11" ht="25.5" customHeight="1">
      <c r="B11" s="11" t="s">
        <v>11</v>
      </c>
      <c r="C11" s="20">
        <v>8</v>
      </c>
      <c r="D11" s="21" t="s">
        <v>12</v>
      </c>
      <c r="E11" s="22" t="s">
        <v>13</v>
      </c>
      <c r="F11" s="22" t="s">
        <v>14</v>
      </c>
      <c r="G11" s="24">
        <f>HYPERLINK(Planilha2!Y11,Planilha2!X11)</f>
        <v>481</v>
      </c>
      <c r="H11" s="19">
        <f t="shared" si="0"/>
        <v>45280</v>
      </c>
      <c r="I11" s="19">
        <v>45282</v>
      </c>
      <c r="J11" s="11" t="s">
        <v>15</v>
      </c>
      <c r="K11" s="23">
        <v>971.71</v>
      </c>
    </row>
    <row r="12" spans="2:11" ht="25.5" customHeight="1">
      <c r="B12" s="11" t="s">
        <v>11</v>
      </c>
      <c r="C12" s="20">
        <v>9</v>
      </c>
      <c r="D12" s="21" t="s">
        <v>12</v>
      </c>
      <c r="E12" s="22" t="s">
        <v>13</v>
      </c>
      <c r="F12" s="22" t="s">
        <v>14</v>
      </c>
      <c r="G12" s="24">
        <f>HYPERLINK(Planilha2!Y12,Planilha2!X12)</f>
        <v>482</v>
      </c>
      <c r="H12" s="19">
        <f t="shared" si="0"/>
        <v>45280</v>
      </c>
      <c r="I12" s="19">
        <v>45282</v>
      </c>
      <c r="J12" s="11" t="s">
        <v>15</v>
      </c>
      <c r="K12" s="23">
        <v>1115.46</v>
      </c>
    </row>
    <row r="13" spans="2:11" ht="25.5" customHeight="1">
      <c r="B13" s="11" t="s">
        <v>11</v>
      </c>
      <c r="C13" s="20">
        <v>10</v>
      </c>
      <c r="D13" s="21" t="s">
        <v>12</v>
      </c>
      <c r="E13" s="22" t="s">
        <v>13</v>
      </c>
      <c r="F13" s="22" t="s">
        <v>14</v>
      </c>
      <c r="G13" s="24">
        <f>HYPERLINK(Planilha2!Y13,Planilha2!X13)</f>
        <v>483</v>
      </c>
      <c r="H13" s="19">
        <f t="shared" si="0"/>
        <v>45280</v>
      </c>
      <c r="I13" s="19">
        <v>45282</v>
      </c>
      <c r="J13" s="11" t="s">
        <v>15</v>
      </c>
      <c r="K13" s="23">
        <v>1300.78</v>
      </c>
    </row>
    <row r="14" spans="2:11" ht="25.5" customHeight="1">
      <c r="B14" s="11" t="s">
        <v>11</v>
      </c>
      <c r="C14" s="20">
        <v>11</v>
      </c>
      <c r="D14" s="21" t="s">
        <v>16</v>
      </c>
      <c r="E14" s="22" t="s">
        <v>17</v>
      </c>
      <c r="F14" s="22" t="s">
        <v>18</v>
      </c>
      <c r="G14" s="24">
        <f>HYPERLINK(Planilha2!Y14,Planilha2!X14)</f>
        <v>1173</v>
      </c>
      <c r="H14" s="19">
        <f t="shared" si="0"/>
        <v>45280</v>
      </c>
      <c r="I14" s="19">
        <v>45282</v>
      </c>
      <c r="J14" s="11" t="s">
        <v>15</v>
      </c>
      <c r="K14" s="23">
        <v>81078.92</v>
      </c>
    </row>
    <row r="15" spans="2:11" ht="25.5" customHeight="1">
      <c r="B15" s="11" t="s">
        <v>11</v>
      </c>
      <c r="C15" s="20">
        <v>12</v>
      </c>
      <c r="D15" s="21" t="s">
        <v>12</v>
      </c>
      <c r="E15" s="22" t="s">
        <v>13</v>
      </c>
      <c r="F15" s="22" t="s">
        <v>19</v>
      </c>
      <c r="G15" s="24">
        <f>HYPERLINK(Planilha2!Y15,Planilha2!X15)</f>
        <v>486</v>
      </c>
      <c r="H15" s="19">
        <f t="shared" si="0"/>
        <v>45282</v>
      </c>
      <c r="I15" s="19">
        <v>45286</v>
      </c>
      <c r="J15" s="11" t="s">
        <v>15</v>
      </c>
      <c r="K15" s="23">
        <v>1647.16</v>
      </c>
    </row>
    <row r="16" spans="2:11" ht="25.5" customHeight="1">
      <c r="B16" s="11" t="s">
        <v>11</v>
      </c>
      <c r="C16" s="20">
        <v>13</v>
      </c>
      <c r="D16" s="21" t="s">
        <v>12</v>
      </c>
      <c r="E16" s="22" t="s">
        <v>13</v>
      </c>
      <c r="F16" s="22" t="s">
        <v>19</v>
      </c>
      <c r="G16" s="24">
        <f>HYPERLINK(Planilha2!Y16,Planilha2!X16)</f>
        <v>487</v>
      </c>
      <c r="H16" s="19">
        <f t="shared" si="0"/>
        <v>45282</v>
      </c>
      <c r="I16" s="19">
        <v>45286</v>
      </c>
      <c r="J16" s="11" t="s">
        <v>15</v>
      </c>
      <c r="K16" s="23">
        <v>1057.32</v>
      </c>
    </row>
    <row r="17" spans="2:11" ht="25.5" customHeight="1">
      <c r="B17" s="11" t="s">
        <v>11</v>
      </c>
      <c r="C17" s="20">
        <v>14</v>
      </c>
      <c r="D17" s="21" t="s">
        <v>12</v>
      </c>
      <c r="E17" s="22" t="s">
        <v>13</v>
      </c>
      <c r="F17" s="22" t="s">
        <v>19</v>
      </c>
      <c r="G17" s="24">
        <f>HYPERLINK(Planilha2!Y17,Planilha2!X17)</f>
        <v>488</v>
      </c>
      <c r="H17" s="19">
        <f t="shared" si="0"/>
        <v>45282</v>
      </c>
      <c r="I17" s="19">
        <v>45286</v>
      </c>
      <c r="J17" s="11" t="s">
        <v>15</v>
      </c>
      <c r="K17" s="23">
        <v>530.45000000000005</v>
      </c>
    </row>
    <row r="18" spans="2:11" ht="25.5" customHeight="1">
      <c r="B18" s="11" t="s">
        <v>11</v>
      </c>
      <c r="C18" s="20">
        <v>15</v>
      </c>
      <c r="D18" s="21" t="s">
        <v>12</v>
      </c>
      <c r="E18" s="22" t="s">
        <v>13</v>
      </c>
      <c r="F18" s="22" t="s">
        <v>19</v>
      </c>
      <c r="G18" s="24">
        <f>HYPERLINK(Planilha2!Y18,Planilha2!X18)</f>
        <v>489</v>
      </c>
      <c r="H18" s="19">
        <f t="shared" si="0"/>
        <v>45282</v>
      </c>
      <c r="I18" s="19">
        <v>45286</v>
      </c>
      <c r="J18" s="11" t="s">
        <v>15</v>
      </c>
      <c r="K18" s="23">
        <v>67676.91</v>
      </c>
    </row>
    <row r="19" spans="2:11" ht="25.5" customHeight="1">
      <c r="B19" s="11" t="s">
        <v>11</v>
      </c>
      <c r="C19" s="20">
        <v>16</v>
      </c>
      <c r="D19" s="21" t="s">
        <v>12</v>
      </c>
      <c r="E19" s="22" t="s">
        <v>13</v>
      </c>
      <c r="F19" s="22" t="s">
        <v>19</v>
      </c>
      <c r="G19" s="24">
        <f>HYPERLINK(Planilha2!Y19,Planilha2!X19)</f>
        <v>490</v>
      </c>
      <c r="H19" s="19">
        <f t="shared" si="0"/>
        <v>45282</v>
      </c>
      <c r="I19" s="19">
        <v>45286</v>
      </c>
      <c r="J19" s="11" t="s">
        <v>15</v>
      </c>
      <c r="K19" s="23">
        <v>513.12</v>
      </c>
    </row>
    <row r="20" spans="2:11" ht="25.5" customHeight="1">
      <c r="B20" s="11" t="s">
        <v>11</v>
      </c>
      <c r="C20" s="20">
        <v>17</v>
      </c>
      <c r="D20" s="21" t="s">
        <v>12</v>
      </c>
      <c r="E20" s="22" t="s">
        <v>13</v>
      </c>
      <c r="F20" s="22" t="s">
        <v>19</v>
      </c>
      <c r="G20" s="24">
        <f>HYPERLINK(Planilha2!Y20,Planilha2!X20)</f>
        <v>491</v>
      </c>
      <c r="H20" s="19">
        <f t="shared" si="0"/>
        <v>45282</v>
      </c>
      <c r="I20" s="19">
        <v>45286</v>
      </c>
      <c r="J20" s="11" t="s">
        <v>15</v>
      </c>
      <c r="K20" s="23">
        <v>2250.48</v>
      </c>
    </row>
    <row r="21" spans="2:11" ht="25.5" customHeight="1">
      <c r="B21" s="11" t="s">
        <v>11</v>
      </c>
      <c r="C21" s="20">
        <v>18</v>
      </c>
      <c r="D21" s="21" t="s">
        <v>12</v>
      </c>
      <c r="E21" s="22" t="s">
        <v>13</v>
      </c>
      <c r="F21" s="22" t="s">
        <v>19</v>
      </c>
      <c r="G21" s="24">
        <f>HYPERLINK(Planilha2!Y21,Planilha2!X21)</f>
        <v>492</v>
      </c>
      <c r="H21" s="19">
        <f t="shared" si="0"/>
        <v>45282</v>
      </c>
      <c r="I21" s="19">
        <v>45286</v>
      </c>
      <c r="J21" s="11" t="s">
        <v>15</v>
      </c>
      <c r="K21" s="23">
        <v>1697.4</v>
      </c>
    </row>
    <row r="22" spans="2:11" ht="25.5" customHeight="1">
      <c r="B22" s="11" t="s">
        <v>11</v>
      </c>
      <c r="C22" s="20">
        <v>19</v>
      </c>
      <c r="D22" s="21" t="s">
        <v>12</v>
      </c>
      <c r="E22" s="22" t="s">
        <v>13</v>
      </c>
      <c r="F22" s="22" t="s">
        <v>19</v>
      </c>
      <c r="G22" s="24">
        <f>HYPERLINK(Planilha2!Y22,Planilha2!X22)</f>
        <v>493</v>
      </c>
      <c r="H22" s="19">
        <f t="shared" si="0"/>
        <v>45282</v>
      </c>
      <c r="I22" s="19">
        <v>45286</v>
      </c>
      <c r="J22" s="11" t="s">
        <v>15</v>
      </c>
      <c r="K22" s="23">
        <v>2234.16</v>
      </c>
    </row>
    <row r="23" spans="2:11" ht="25.5" customHeight="1">
      <c r="B23" s="11" t="s">
        <v>11</v>
      </c>
      <c r="C23" s="20">
        <v>20</v>
      </c>
      <c r="D23" s="21" t="s">
        <v>12</v>
      </c>
      <c r="E23" s="22" t="s">
        <v>13</v>
      </c>
      <c r="F23" s="22" t="s">
        <v>14</v>
      </c>
      <c r="G23" s="24">
        <f>HYPERLINK(Planilha2!Y23,Planilha2!X23)</f>
        <v>497</v>
      </c>
      <c r="H23" s="19">
        <f t="shared" si="0"/>
        <v>45282</v>
      </c>
      <c r="I23" s="19">
        <v>45286</v>
      </c>
      <c r="J23" s="11" t="s">
        <v>15</v>
      </c>
      <c r="K23" s="23">
        <v>864.33</v>
      </c>
    </row>
    <row r="24" spans="2:11" ht="25.5" customHeight="1">
      <c r="B24" s="11" t="s">
        <v>11</v>
      </c>
      <c r="C24" s="20">
        <v>21</v>
      </c>
      <c r="D24" s="21" t="s">
        <v>12</v>
      </c>
      <c r="E24" s="22" t="s">
        <v>13</v>
      </c>
      <c r="F24" s="22" t="s">
        <v>14</v>
      </c>
      <c r="G24" s="24">
        <f>HYPERLINK(Planilha2!Y24,Planilha2!X24)</f>
        <v>498</v>
      </c>
      <c r="H24" s="19">
        <f t="shared" si="0"/>
        <v>45282</v>
      </c>
      <c r="I24" s="19">
        <v>45286</v>
      </c>
      <c r="J24" s="11" t="s">
        <v>15</v>
      </c>
      <c r="K24" s="23">
        <v>568.57000000000005</v>
      </c>
    </row>
    <row r="25" spans="2:11" ht="25.5" customHeight="1">
      <c r="B25" s="11" t="s">
        <v>11</v>
      </c>
      <c r="C25" s="20">
        <v>22</v>
      </c>
      <c r="D25" s="21" t="s">
        <v>12</v>
      </c>
      <c r="E25" s="22" t="s">
        <v>13</v>
      </c>
      <c r="F25" s="22" t="s">
        <v>14</v>
      </c>
      <c r="G25" s="24">
        <f>HYPERLINK(Planilha2!Y25,Planilha2!X25)</f>
        <v>494</v>
      </c>
      <c r="H25" s="19">
        <f t="shared" si="0"/>
        <v>45295</v>
      </c>
      <c r="I25" s="19">
        <v>45299</v>
      </c>
      <c r="J25" s="11" t="s">
        <v>15</v>
      </c>
      <c r="K25" s="23">
        <v>22246.54</v>
      </c>
    </row>
    <row r="26" spans="2:11" ht="25.5" customHeight="1">
      <c r="B26" s="11" t="s">
        <v>11</v>
      </c>
      <c r="C26" s="20">
        <v>23</v>
      </c>
      <c r="D26" s="21" t="s">
        <v>12</v>
      </c>
      <c r="E26" s="22" t="s">
        <v>13</v>
      </c>
      <c r="F26" s="22" t="s">
        <v>14</v>
      </c>
      <c r="G26" s="24">
        <f>HYPERLINK(Planilha2!Y26,Planilha2!X26)</f>
        <v>496</v>
      </c>
      <c r="H26" s="19">
        <f t="shared" si="0"/>
        <v>45295</v>
      </c>
      <c r="I26" s="19">
        <v>45299</v>
      </c>
      <c r="J26" s="11" t="s">
        <v>15</v>
      </c>
      <c r="K26" s="23">
        <v>38819.79</v>
      </c>
    </row>
    <row r="27" spans="2:11" ht="25.5" customHeight="1">
      <c r="B27" s="11" t="s">
        <v>11</v>
      </c>
      <c r="C27" s="20">
        <v>24</v>
      </c>
      <c r="D27" s="21" t="s">
        <v>12</v>
      </c>
      <c r="E27" s="22" t="s">
        <v>13</v>
      </c>
      <c r="F27" s="22" t="s">
        <v>14</v>
      </c>
      <c r="G27" s="24">
        <f>HYPERLINK(Planilha2!Y27,Planilha2!X27)</f>
        <v>495</v>
      </c>
      <c r="H27" s="19">
        <f t="shared" si="0"/>
        <v>45295</v>
      </c>
      <c r="I27" s="19">
        <v>45299</v>
      </c>
      <c r="J27" s="11" t="s">
        <v>15</v>
      </c>
      <c r="K27" s="23">
        <v>27851.74</v>
      </c>
    </row>
    <row r="28" spans="2:11" ht="25.5" customHeight="1">
      <c r="B28" s="11" t="s">
        <v>11</v>
      </c>
      <c r="C28" s="20">
        <v>25</v>
      </c>
      <c r="D28" s="25" t="s">
        <v>12</v>
      </c>
      <c r="E28" s="26" t="s">
        <v>13</v>
      </c>
      <c r="F28" s="26" t="s">
        <v>14</v>
      </c>
      <c r="G28" s="27">
        <f>HYPERLINK(Planilha2!Y28,Planilha2!X28)</f>
        <v>484</v>
      </c>
      <c r="H28" s="28">
        <f t="shared" si="0"/>
        <v>45295</v>
      </c>
      <c r="I28" s="28">
        <v>45299</v>
      </c>
      <c r="J28" s="29" t="s">
        <v>15</v>
      </c>
      <c r="K28" s="30">
        <v>16812.7</v>
      </c>
    </row>
    <row r="29" spans="2:11" ht="20.100000000000001" customHeight="1">
      <c r="B29" s="31" t="s">
        <v>20</v>
      </c>
      <c r="C29" s="32"/>
      <c r="D29" s="35" t="s">
        <v>21</v>
      </c>
      <c r="E29" s="35"/>
      <c r="F29" s="35"/>
      <c r="G29" s="35"/>
      <c r="H29" s="35"/>
      <c r="I29" s="35"/>
      <c r="J29" s="35"/>
      <c r="K29" s="35"/>
    </row>
    <row r="30" spans="2:11" ht="20.100000000000001" customHeight="1">
      <c r="B30" s="33" t="s">
        <v>22</v>
      </c>
      <c r="C30" s="34"/>
      <c r="D30" s="36">
        <v>45408</v>
      </c>
      <c r="E30" s="36"/>
      <c r="F30" s="36"/>
      <c r="G30" s="36"/>
      <c r="H30" s="36"/>
      <c r="I30" s="36"/>
      <c r="J30" s="36"/>
      <c r="K30" s="36"/>
    </row>
    <row r="31" spans="2:11" ht="24" customHeight="1"/>
    <row r="41" spans="8:8">
      <c r="H41" s="2"/>
    </row>
  </sheetData>
  <sortState xmlns:xlrd2="http://schemas.microsoft.com/office/spreadsheetml/2017/richdata2" ref="B4:K28">
    <sortCondition ref="H4:H28"/>
  </sortState>
  <mergeCells count="5">
    <mergeCell ref="B29:C29"/>
    <mergeCell ref="B30:C30"/>
    <mergeCell ref="D29:K29"/>
    <mergeCell ref="D30:K30"/>
    <mergeCell ref="B1:K2"/>
  </mergeCells>
  <printOptions horizontalCentered="1" verticalCentered="1"/>
  <pageMargins left="0" right="0" top="0.74803149606299213" bottom="0.74803149606299213" header="0.31496062992125984" footer="0.31496062992125984"/>
  <pageSetup paperSize="9" scale="46" fitToHeight="0" orientation="landscape" horizontalDpi="300" verticalDpi="300" r:id="rId1"/>
  <webPublishItems count="2">
    <webPublishItem id="31577" divId="mpmg__realizacao_de_obras__2023-05_31577" sourceType="sheet" destinationFile="C:\Users\ANDRESSA CARINA\Downloads\mpmg__realizacao_de_obras__2023-12.htm"/>
    <webPublishItem id="15329" divId="mpmg__realizacao_de_obras__2023-05 (2)_15329" sourceType="printArea" destinationFile="C:\Users\acsantos.plansul\Downloads\mpmg__realizacao_de_obras__2023-11.html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28"/>
  <sheetViews>
    <sheetView zoomScaleNormal="100" workbookViewId="0">
      <selection activeCell="AL11" sqref="AL11"/>
    </sheetView>
  </sheetViews>
  <sheetFormatPr defaultRowHeight="11.25"/>
  <cols>
    <col min="1" max="1" width="9.140625" style="8"/>
    <col min="2" max="2" width="9.42578125" style="8" hidden="1" customWidth="1"/>
    <col min="3" max="3" width="21.7109375" style="8" hidden="1" customWidth="1"/>
    <col min="4" max="4" width="41.7109375" style="8" hidden="1" customWidth="1"/>
    <col min="5" max="5" width="15" style="8" hidden="1" customWidth="1"/>
    <col min="6" max="6" width="53" style="8" hidden="1" customWidth="1"/>
    <col min="7" max="7" width="11.7109375" style="8" hidden="1" customWidth="1"/>
    <col min="8" max="8" width="12" style="8" hidden="1" customWidth="1"/>
    <col min="9" max="9" width="10.85546875" style="8" hidden="1" customWidth="1"/>
    <col min="10" max="10" width="21.5703125" style="8" hidden="1" customWidth="1"/>
    <col min="11" max="11" width="16.140625" style="8" hidden="1" customWidth="1"/>
    <col min="12" max="14" width="9.140625" style="8" hidden="1" customWidth="1"/>
    <col min="15" max="15" width="22.140625" style="8" hidden="1" customWidth="1"/>
    <col min="16" max="16" width="11.28515625" style="8" hidden="1" customWidth="1"/>
    <col min="17" max="17" width="43.42578125" style="8" hidden="1" customWidth="1"/>
    <col min="18" max="18" width="58" style="8" hidden="1" customWidth="1"/>
    <col min="19" max="19" width="20" style="8" hidden="1" customWidth="1"/>
    <col min="20" max="20" width="9.140625" style="8" hidden="1" customWidth="1"/>
    <col min="21" max="21" width="18.140625" style="8" hidden="1" customWidth="1"/>
    <col min="22" max="22" width="3.7109375" style="8" hidden="1" customWidth="1"/>
    <col min="23" max="23" width="111.42578125" style="8" hidden="1" customWidth="1"/>
    <col min="24" max="24" width="11.140625" style="8" hidden="1" customWidth="1"/>
    <col min="25" max="25" width="125" style="8" hidden="1" customWidth="1"/>
    <col min="26" max="26" width="9.140625" style="8" customWidth="1"/>
    <col min="27" max="16384" width="9.140625" style="8"/>
  </cols>
  <sheetData>
    <row r="2" spans="2:25">
      <c r="L2" s="9" t="s">
        <v>23</v>
      </c>
      <c r="M2" s="9"/>
      <c r="N2" s="9"/>
      <c r="O2" s="9"/>
      <c r="P2" s="9"/>
    </row>
    <row r="3" spans="2:25" s="10" customFormat="1" ht="29.25" customHeight="1">
      <c r="B3" s="4" t="s">
        <v>1</v>
      </c>
      <c r="C3" s="4" t="s">
        <v>24</v>
      </c>
      <c r="D3" s="4" t="s">
        <v>25</v>
      </c>
      <c r="E3" s="4" t="s">
        <v>4</v>
      </c>
      <c r="F3" s="4" t="s">
        <v>26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10</v>
      </c>
      <c r="L3" s="4"/>
      <c r="M3" s="4" t="s">
        <v>31</v>
      </c>
      <c r="N3" s="4"/>
      <c r="O3" s="4"/>
      <c r="P3" s="4" t="s">
        <v>32</v>
      </c>
      <c r="Q3" s="4"/>
      <c r="R3" s="4"/>
      <c r="S3" s="4"/>
      <c r="T3" s="4"/>
      <c r="U3" s="4"/>
      <c r="V3" s="4"/>
      <c r="W3" s="4"/>
      <c r="X3" s="4" t="s">
        <v>33</v>
      </c>
      <c r="Y3" s="4"/>
    </row>
    <row r="4" spans="2:25">
      <c r="B4" s="5" t="s">
        <v>11</v>
      </c>
      <c r="C4" s="12" t="s">
        <v>34</v>
      </c>
      <c r="D4" s="13" t="s">
        <v>12</v>
      </c>
      <c r="E4" s="6" t="s">
        <v>13</v>
      </c>
      <c r="F4" s="6" t="s">
        <v>14</v>
      </c>
      <c r="G4" s="6">
        <v>474</v>
      </c>
      <c r="H4" s="14">
        <f t="shared" ref="H4:H28" si="0">WORKDAY(I4,-2)</f>
        <v>45280</v>
      </c>
      <c r="I4" s="14">
        <v>45282</v>
      </c>
      <c r="J4" s="15" t="s">
        <v>35</v>
      </c>
      <c r="K4" s="16">
        <v>947.46</v>
      </c>
      <c r="L4" s="5" t="s">
        <v>36</v>
      </c>
      <c r="M4" s="5">
        <f t="shared" ref="M4:M28" si="1">G4</f>
        <v>474</v>
      </c>
      <c r="N4" s="6" t="s">
        <v>37</v>
      </c>
      <c r="O4" s="5" t="s">
        <v>38</v>
      </c>
      <c r="P4" s="6" t="str">
        <f t="shared" ref="P4:P28" si="2">J4</f>
        <v>19.16.3901.0099263.2023.67</v>
      </c>
      <c r="Q4" s="5" t="str">
        <f t="shared" ref="Q4:Q28" si="3">CONCATENATE(L4,M4,N4,O4,P4,)</f>
        <v>mpmg_nota_fiscal_474-2023_unid_1091_contrato_19.16.3901.0099263.2023.67</v>
      </c>
      <c r="R4" s="5" t="s">
        <v>39</v>
      </c>
      <c r="S4" s="5" t="s">
        <v>40</v>
      </c>
      <c r="T4" s="5" t="s">
        <v>41</v>
      </c>
      <c r="U4" s="5" t="str">
        <f t="shared" ref="U4:U28" si="4">R4</f>
        <v>mpmg_nota_fiscal_474-2023_unid_1091_contrato_19.16.3901.0099263.2023.67</v>
      </c>
      <c r="V4" s="5" t="s">
        <v>42</v>
      </c>
      <c r="W4" s="5" t="str">
        <f t="shared" ref="W4:W28" si="5">CONCATENATE(S4,T4,U4,V4)</f>
        <v>https://transparencia.mpmg.mp.br/download/notas_fiscais/realizacao_de_obras/2023/12/mpmg_nota_fiscal_474-2023_unid_1091_contrato_19.16.3901.0099263.2023.67.pdf</v>
      </c>
      <c r="X4" s="6">
        <v>474</v>
      </c>
      <c r="Y4" s="7" t="s">
        <v>43</v>
      </c>
    </row>
    <row r="5" spans="2:25">
      <c r="B5" s="5" t="s">
        <v>11</v>
      </c>
      <c r="C5" s="12" t="s">
        <v>34</v>
      </c>
      <c r="D5" s="13" t="s">
        <v>12</v>
      </c>
      <c r="E5" s="6" t="s">
        <v>13</v>
      </c>
      <c r="F5" s="6" t="s">
        <v>14</v>
      </c>
      <c r="G5" s="6">
        <v>475</v>
      </c>
      <c r="H5" s="14">
        <f t="shared" si="0"/>
        <v>45280</v>
      </c>
      <c r="I5" s="14">
        <v>45282</v>
      </c>
      <c r="J5" s="15" t="s">
        <v>35</v>
      </c>
      <c r="K5" s="16">
        <v>1172.6099999999999</v>
      </c>
      <c r="L5" s="5" t="s">
        <v>36</v>
      </c>
      <c r="M5" s="5">
        <f t="shared" si="1"/>
        <v>475</v>
      </c>
      <c r="N5" s="6" t="s">
        <v>37</v>
      </c>
      <c r="O5" s="5" t="s">
        <v>38</v>
      </c>
      <c r="P5" s="6" t="str">
        <f t="shared" si="2"/>
        <v>19.16.3901.0099263.2023.67</v>
      </c>
      <c r="Q5" s="5" t="str">
        <f t="shared" si="3"/>
        <v>mpmg_nota_fiscal_475-2023_unid_1091_contrato_19.16.3901.0099263.2023.67</v>
      </c>
      <c r="R5" s="5" t="s">
        <v>44</v>
      </c>
      <c r="S5" s="5" t="s">
        <v>40</v>
      </c>
      <c r="T5" s="5" t="s">
        <v>41</v>
      </c>
      <c r="U5" s="5" t="str">
        <f t="shared" si="4"/>
        <v>mpmg_nota_fiscal_475-2023_unid_1091_contrato_19.16.3901.0099263.2023.67</v>
      </c>
      <c r="V5" s="5" t="s">
        <v>42</v>
      </c>
      <c r="W5" s="5" t="str">
        <f t="shared" si="5"/>
        <v>https://transparencia.mpmg.mp.br/download/notas_fiscais/realizacao_de_obras/2023/12/mpmg_nota_fiscal_475-2023_unid_1091_contrato_19.16.3901.0099263.2023.67.pdf</v>
      </c>
      <c r="X5" s="6">
        <v>475</v>
      </c>
      <c r="Y5" s="7" t="s">
        <v>45</v>
      </c>
    </row>
    <row r="6" spans="2:25">
      <c r="B6" s="5" t="s">
        <v>11</v>
      </c>
      <c r="C6" s="12" t="s">
        <v>34</v>
      </c>
      <c r="D6" s="13" t="s">
        <v>12</v>
      </c>
      <c r="E6" s="6" t="s">
        <v>13</v>
      </c>
      <c r="F6" s="6" t="s">
        <v>14</v>
      </c>
      <c r="G6" s="6">
        <v>476</v>
      </c>
      <c r="H6" s="14">
        <f t="shared" si="0"/>
        <v>45280</v>
      </c>
      <c r="I6" s="14">
        <v>45282</v>
      </c>
      <c r="J6" s="15" t="s">
        <v>35</v>
      </c>
      <c r="K6" s="16">
        <v>2345.2199999999998</v>
      </c>
      <c r="L6" s="5" t="s">
        <v>36</v>
      </c>
      <c r="M6" s="5">
        <f t="shared" si="1"/>
        <v>476</v>
      </c>
      <c r="N6" s="6" t="s">
        <v>37</v>
      </c>
      <c r="O6" s="5" t="s">
        <v>38</v>
      </c>
      <c r="P6" s="6" t="str">
        <f t="shared" si="2"/>
        <v>19.16.3901.0099263.2023.67</v>
      </c>
      <c r="Q6" s="5" t="str">
        <f t="shared" si="3"/>
        <v>mpmg_nota_fiscal_476-2023_unid_1091_contrato_19.16.3901.0099263.2023.67</v>
      </c>
      <c r="R6" s="5" t="s">
        <v>46</v>
      </c>
      <c r="S6" s="5" t="s">
        <v>40</v>
      </c>
      <c r="T6" s="5" t="s">
        <v>41</v>
      </c>
      <c r="U6" s="5" t="str">
        <f t="shared" si="4"/>
        <v>mpmg_nota_fiscal_476-2023_unid_1091_contrato_19.16.3901.0099263.2023.67</v>
      </c>
      <c r="V6" s="5" t="s">
        <v>42</v>
      </c>
      <c r="W6" s="5" t="str">
        <f t="shared" si="5"/>
        <v>https://transparencia.mpmg.mp.br/download/notas_fiscais/realizacao_de_obras/2023/12/mpmg_nota_fiscal_476-2023_unid_1091_contrato_19.16.3901.0099263.2023.67.pdf</v>
      </c>
      <c r="X6" s="6">
        <v>476</v>
      </c>
      <c r="Y6" s="7" t="s">
        <v>47</v>
      </c>
    </row>
    <row r="7" spans="2:25">
      <c r="B7" s="5" t="s">
        <v>11</v>
      </c>
      <c r="C7" s="12" t="s">
        <v>34</v>
      </c>
      <c r="D7" s="13" t="s">
        <v>12</v>
      </c>
      <c r="E7" s="6" t="s">
        <v>13</v>
      </c>
      <c r="F7" s="6" t="s">
        <v>14</v>
      </c>
      <c r="G7" s="6">
        <v>477</v>
      </c>
      <c r="H7" s="14">
        <f t="shared" si="0"/>
        <v>45280</v>
      </c>
      <c r="I7" s="14">
        <v>45282</v>
      </c>
      <c r="J7" s="15" t="s">
        <v>35</v>
      </c>
      <c r="K7" s="16">
        <v>589.33000000000004</v>
      </c>
      <c r="L7" s="5" t="s">
        <v>36</v>
      </c>
      <c r="M7" s="5">
        <f t="shared" si="1"/>
        <v>477</v>
      </c>
      <c r="N7" s="6" t="s">
        <v>37</v>
      </c>
      <c r="O7" s="5" t="s">
        <v>38</v>
      </c>
      <c r="P7" s="6" t="str">
        <f t="shared" si="2"/>
        <v>19.16.3901.0099263.2023.67</v>
      </c>
      <c r="Q7" s="5" t="str">
        <f t="shared" si="3"/>
        <v>mpmg_nota_fiscal_477-2023_unid_1091_contrato_19.16.3901.0099263.2023.67</v>
      </c>
      <c r="R7" s="5" t="s">
        <v>48</v>
      </c>
      <c r="S7" s="5" t="s">
        <v>40</v>
      </c>
      <c r="T7" s="5" t="s">
        <v>41</v>
      </c>
      <c r="U7" s="5" t="str">
        <f t="shared" si="4"/>
        <v>mpmg_nota_fiscal_477-2023_unid_1091_contrato_19.16.3901.0099263.2023.67</v>
      </c>
      <c r="V7" s="5" t="s">
        <v>42</v>
      </c>
      <c r="W7" s="5" t="str">
        <f t="shared" si="5"/>
        <v>https://transparencia.mpmg.mp.br/download/notas_fiscais/realizacao_de_obras/2023/12/mpmg_nota_fiscal_477-2023_unid_1091_contrato_19.16.3901.0099263.2023.67.pdf</v>
      </c>
      <c r="X7" s="6">
        <v>477</v>
      </c>
      <c r="Y7" s="7" t="s">
        <v>49</v>
      </c>
    </row>
    <row r="8" spans="2:25">
      <c r="B8" s="5" t="s">
        <v>11</v>
      </c>
      <c r="C8" s="12" t="s">
        <v>34</v>
      </c>
      <c r="D8" s="13" t="s">
        <v>12</v>
      </c>
      <c r="E8" s="6" t="s">
        <v>13</v>
      </c>
      <c r="F8" s="6" t="s">
        <v>14</v>
      </c>
      <c r="G8" s="6">
        <v>478</v>
      </c>
      <c r="H8" s="14">
        <f t="shared" si="0"/>
        <v>45280</v>
      </c>
      <c r="I8" s="14">
        <v>45282</v>
      </c>
      <c r="J8" s="15" t="s">
        <v>35</v>
      </c>
      <c r="K8" s="16">
        <v>815.83</v>
      </c>
      <c r="L8" s="5" t="s">
        <v>36</v>
      </c>
      <c r="M8" s="5">
        <f t="shared" si="1"/>
        <v>478</v>
      </c>
      <c r="N8" s="6" t="s">
        <v>37</v>
      </c>
      <c r="O8" s="5" t="s">
        <v>38</v>
      </c>
      <c r="P8" s="6" t="str">
        <f t="shared" si="2"/>
        <v>19.16.3901.0099263.2023.67</v>
      </c>
      <c r="Q8" s="5" t="str">
        <f t="shared" si="3"/>
        <v>mpmg_nota_fiscal_478-2023_unid_1091_contrato_19.16.3901.0099263.2023.67</v>
      </c>
      <c r="R8" s="5" t="s">
        <v>50</v>
      </c>
      <c r="S8" s="5" t="s">
        <v>40</v>
      </c>
      <c r="T8" s="5" t="s">
        <v>41</v>
      </c>
      <c r="U8" s="5" t="str">
        <f t="shared" si="4"/>
        <v>mpmg_nota_fiscal_478-2023_unid_1091_contrato_19.16.3901.0099263.2023.67</v>
      </c>
      <c r="V8" s="5" t="s">
        <v>42</v>
      </c>
      <c r="W8" s="5" t="str">
        <f t="shared" si="5"/>
        <v>https://transparencia.mpmg.mp.br/download/notas_fiscais/realizacao_de_obras/2023/12/mpmg_nota_fiscal_478-2023_unid_1091_contrato_19.16.3901.0099263.2023.67.pdf</v>
      </c>
      <c r="X8" s="6">
        <v>478</v>
      </c>
      <c r="Y8" s="7" t="s">
        <v>51</v>
      </c>
    </row>
    <row r="9" spans="2:25">
      <c r="B9" s="5" t="s">
        <v>11</v>
      </c>
      <c r="C9" s="12" t="s">
        <v>34</v>
      </c>
      <c r="D9" s="13" t="s">
        <v>12</v>
      </c>
      <c r="E9" s="6" t="s">
        <v>13</v>
      </c>
      <c r="F9" s="6" t="s">
        <v>14</v>
      </c>
      <c r="G9" s="6">
        <v>479</v>
      </c>
      <c r="H9" s="14">
        <f t="shared" si="0"/>
        <v>45280</v>
      </c>
      <c r="I9" s="14">
        <v>45282</v>
      </c>
      <c r="J9" s="15" t="s">
        <v>35</v>
      </c>
      <c r="K9" s="16">
        <v>1177.81</v>
      </c>
      <c r="L9" s="5" t="s">
        <v>36</v>
      </c>
      <c r="M9" s="5">
        <f t="shared" si="1"/>
        <v>479</v>
      </c>
      <c r="N9" s="6" t="s">
        <v>37</v>
      </c>
      <c r="O9" s="5" t="s">
        <v>38</v>
      </c>
      <c r="P9" s="6" t="str">
        <f t="shared" si="2"/>
        <v>19.16.3901.0099263.2023.67</v>
      </c>
      <c r="Q9" s="5" t="str">
        <f t="shared" si="3"/>
        <v>mpmg_nota_fiscal_479-2023_unid_1091_contrato_19.16.3901.0099263.2023.67</v>
      </c>
      <c r="R9" s="5" t="s">
        <v>52</v>
      </c>
      <c r="S9" s="5" t="s">
        <v>40</v>
      </c>
      <c r="T9" s="5" t="s">
        <v>41</v>
      </c>
      <c r="U9" s="5" t="str">
        <f t="shared" si="4"/>
        <v>mpmg_nota_fiscal_479-2023_unid_1091_contrato_19.16.3901.0099263.2023.67</v>
      </c>
      <c r="V9" s="5" t="s">
        <v>42</v>
      </c>
      <c r="W9" s="5" t="str">
        <f t="shared" si="5"/>
        <v>https://transparencia.mpmg.mp.br/download/notas_fiscais/realizacao_de_obras/2023/12/mpmg_nota_fiscal_479-2023_unid_1091_contrato_19.16.3901.0099263.2023.67.pdf</v>
      </c>
      <c r="X9" s="6">
        <v>479</v>
      </c>
      <c r="Y9" s="7" t="s">
        <v>53</v>
      </c>
    </row>
    <row r="10" spans="2:25">
      <c r="B10" s="5" t="s">
        <v>11</v>
      </c>
      <c r="C10" s="12" t="s">
        <v>34</v>
      </c>
      <c r="D10" s="13" t="s">
        <v>12</v>
      </c>
      <c r="E10" s="6" t="s">
        <v>13</v>
      </c>
      <c r="F10" s="6" t="s">
        <v>14</v>
      </c>
      <c r="G10" s="6">
        <v>480</v>
      </c>
      <c r="H10" s="14">
        <f t="shared" si="0"/>
        <v>45280</v>
      </c>
      <c r="I10" s="14">
        <v>45282</v>
      </c>
      <c r="J10" s="15" t="s">
        <v>35</v>
      </c>
      <c r="K10" s="16">
        <v>1460.69</v>
      </c>
      <c r="L10" s="5" t="s">
        <v>36</v>
      </c>
      <c r="M10" s="5">
        <f t="shared" si="1"/>
        <v>480</v>
      </c>
      <c r="N10" s="6" t="s">
        <v>37</v>
      </c>
      <c r="O10" s="5" t="s">
        <v>38</v>
      </c>
      <c r="P10" s="6" t="str">
        <f t="shared" si="2"/>
        <v>19.16.3901.0099263.2023.67</v>
      </c>
      <c r="Q10" s="5" t="str">
        <f t="shared" si="3"/>
        <v>mpmg_nota_fiscal_480-2023_unid_1091_contrato_19.16.3901.0099263.2023.67</v>
      </c>
      <c r="R10" s="5" t="s">
        <v>54</v>
      </c>
      <c r="S10" s="5" t="s">
        <v>40</v>
      </c>
      <c r="T10" s="5" t="s">
        <v>41</v>
      </c>
      <c r="U10" s="5" t="str">
        <f t="shared" si="4"/>
        <v>mpmg_nota_fiscal_480-2023_unid_1091_contrato_19.16.3901.0099263.2023.67</v>
      </c>
      <c r="V10" s="5" t="s">
        <v>42</v>
      </c>
      <c r="W10" s="5" t="str">
        <f t="shared" si="5"/>
        <v>https://transparencia.mpmg.mp.br/download/notas_fiscais/realizacao_de_obras/2023/12/mpmg_nota_fiscal_480-2023_unid_1091_contrato_19.16.3901.0099263.2023.67.pdf</v>
      </c>
      <c r="X10" s="6">
        <v>480</v>
      </c>
      <c r="Y10" s="7" t="s">
        <v>55</v>
      </c>
    </row>
    <row r="11" spans="2:25">
      <c r="B11" s="5" t="s">
        <v>11</v>
      </c>
      <c r="C11" s="12" t="s">
        <v>34</v>
      </c>
      <c r="D11" s="13" t="s">
        <v>12</v>
      </c>
      <c r="E11" s="6" t="s">
        <v>13</v>
      </c>
      <c r="F11" s="6" t="s">
        <v>14</v>
      </c>
      <c r="G11" s="6">
        <v>481</v>
      </c>
      <c r="H11" s="14">
        <f t="shared" si="0"/>
        <v>45280</v>
      </c>
      <c r="I11" s="14">
        <v>45282</v>
      </c>
      <c r="J11" s="15" t="s">
        <v>35</v>
      </c>
      <c r="K11" s="16">
        <v>971.71</v>
      </c>
      <c r="L11" s="5" t="s">
        <v>36</v>
      </c>
      <c r="M11" s="5">
        <f t="shared" si="1"/>
        <v>481</v>
      </c>
      <c r="N11" s="6" t="s">
        <v>37</v>
      </c>
      <c r="O11" s="5" t="s">
        <v>38</v>
      </c>
      <c r="P11" s="6" t="str">
        <f t="shared" si="2"/>
        <v>19.16.3901.0099263.2023.67</v>
      </c>
      <c r="Q11" s="5" t="str">
        <f t="shared" si="3"/>
        <v>mpmg_nota_fiscal_481-2023_unid_1091_contrato_19.16.3901.0099263.2023.67</v>
      </c>
      <c r="R11" s="5" t="s">
        <v>56</v>
      </c>
      <c r="S11" s="5" t="s">
        <v>40</v>
      </c>
      <c r="T11" s="5" t="s">
        <v>41</v>
      </c>
      <c r="U11" s="5" t="str">
        <f t="shared" si="4"/>
        <v>mpmg_nota_fiscal_481-2023_unid_1091_contrato_19.16.3901.0099263.2023.67</v>
      </c>
      <c r="V11" s="5" t="s">
        <v>42</v>
      </c>
      <c r="W11" s="5" t="str">
        <f t="shared" si="5"/>
        <v>https://transparencia.mpmg.mp.br/download/notas_fiscais/realizacao_de_obras/2023/12/mpmg_nota_fiscal_481-2023_unid_1091_contrato_19.16.3901.0099263.2023.67.pdf</v>
      </c>
      <c r="X11" s="6">
        <v>481</v>
      </c>
      <c r="Y11" s="7" t="s">
        <v>57</v>
      </c>
    </row>
    <row r="12" spans="2:25">
      <c r="B12" s="5" t="s">
        <v>11</v>
      </c>
      <c r="C12" s="12" t="s">
        <v>34</v>
      </c>
      <c r="D12" s="13" t="s">
        <v>12</v>
      </c>
      <c r="E12" s="6" t="s">
        <v>13</v>
      </c>
      <c r="F12" s="6" t="s">
        <v>14</v>
      </c>
      <c r="G12" s="6">
        <v>482</v>
      </c>
      <c r="H12" s="14">
        <f t="shared" si="0"/>
        <v>45280</v>
      </c>
      <c r="I12" s="14">
        <v>45282</v>
      </c>
      <c r="J12" s="15" t="s">
        <v>35</v>
      </c>
      <c r="K12" s="16">
        <v>1115.46</v>
      </c>
      <c r="L12" s="5" t="s">
        <v>36</v>
      </c>
      <c r="M12" s="5">
        <f t="shared" si="1"/>
        <v>482</v>
      </c>
      <c r="N12" s="6" t="s">
        <v>37</v>
      </c>
      <c r="O12" s="5" t="s">
        <v>38</v>
      </c>
      <c r="P12" s="6" t="str">
        <f t="shared" si="2"/>
        <v>19.16.3901.0099263.2023.67</v>
      </c>
      <c r="Q12" s="5" t="str">
        <f t="shared" si="3"/>
        <v>mpmg_nota_fiscal_482-2023_unid_1091_contrato_19.16.3901.0099263.2023.67</v>
      </c>
      <c r="R12" s="5" t="s">
        <v>58</v>
      </c>
      <c r="S12" s="5" t="s">
        <v>40</v>
      </c>
      <c r="T12" s="5" t="s">
        <v>41</v>
      </c>
      <c r="U12" s="5" t="str">
        <f t="shared" si="4"/>
        <v>mpmg_nota_fiscal_482-2023_unid_1091_contrato_19.16.3901.0099263.2023.67</v>
      </c>
      <c r="V12" s="5" t="s">
        <v>42</v>
      </c>
      <c r="W12" s="5" t="str">
        <f t="shared" si="5"/>
        <v>https://transparencia.mpmg.mp.br/download/notas_fiscais/realizacao_de_obras/2023/12/mpmg_nota_fiscal_482-2023_unid_1091_contrato_19.16.3901.0099263.2023.67.pdf</v>
      </c>
      <c r="X12" s="6">
        <v>482</v>
      </c>
      <c r="Y12" s="7" t="s">
        <v>59</v>
      </c>
    </row>
    <row r="13" spans="2:25">
      <c r="B13" s="5" t="s">
        <v>11</v>
      </c>
      <c r="C13" s="12" t="s">
        <v>34</v>
      </c>
      <c r="D13" s="13" t="s">
        <v>12</v>
      </c>
      <c r="E13" s="6" t="s">
        <v>13</v>
      </c>
      <c r="F13" s="6" t="s">
        <v>14</v>
      </c>
      <c r="G13" s="6">
        <v>483</v>
      </c>
      <c r="H13" s="14">
        <f t="shared" si="0"/>
        <v>45280</v>
      </c>
      <c r="I13" s="14">
        <v>45282</v>
      </c>
      <c r="J13" s="15" t="s">
        <v>35</v>
      </c>
      <c r="K13" s="16">
        <v>1300.78</v>
      </c>
      <c r="L13" s="5" t="s">
        <v>36</v>
      </c>
      <c r="M13" s="5">
        <f t="shared" si="1"/>
        <v>483</v>
      </c>
      <c r="N13" s="6" t="s">
        <v>37</v>
      </c>
      <c r="O13" s="5" t="s">
        <v>38</v>
      </c>
      <c r="P13" s="6" t="str">
        <f t="shared" si="2"/>
        <v>19.16.3901.0099263.2023.67</v>
      </c>
      <c r="Q13" s="5" t="str">
        <f t="shared" si="3"/>
        <v>mpmg_nota_fiscal_483-2023_unid_1091_contrato_19.16.3901.0099263.2023.67</v>
      </c>
      <c r="R13" s="5" t="s">
        <v>60</v>
      </c>
      <c r="S13" s="5" t="s">
        <v>40</v>
      </c>
      <c r="T13" s="5" t="s">
        <v>41</v>
      </c>
      <c r="U13" s="5" t="str">
        <f t="shared" si="4"/>
        <v>mpmg_nota_fiscal_483-2023_unid_1091_contrato_19.16.3901.0099263.2023.67</v>
      </c>
      <c r="V13" s="5" t="s">
        <v>42</v>
      </c>
      <c r="W13" s="5" t="str">
        <f t="shared" si="5"/>
        <v>https://transparencia.mpmg.mp.br/download/notas_fiscais/realizacao_de_obras/2023/12/mpmg_nota_fiscal_483-2023_unid_1091_contrato_19.16.3901.0099263.2023.67.pdf</v>
      </c>
      <c r="X13" s="6">
        <v>483</v>
      </c>
      <c r="Y13" s="7" t="s">
        <v>61</v>
      </c>
    </row>
    <row r="14" spans="2:25">
      <c r="B14" s="5" t="s">
        <v>11</v>
      </c>
      <c r="C14" s="12" t="s">
        <v>62</v>
      </c>
      <c r="D14" s="13" t="s">
        <v>16</v>
      </c>
      <c r="E14" s="6" t="s">
        <v>17</v>
      </c>
      <c r="F14" s="6" t="s">
        <v>18</v>
      </c>
      <c r="G14" s="6">
        <v>1173</v>
      </c>
      <c r="H14" s="14">
        <f t="shared" si="0"/>
        <v>45280</v>
      </c>
      <c r="I14" s="14">
        <v>45282</v>
      </c>
      <c r="J14" s="15" t="s">
        <v>63</v>
      </c>
      <c r="K14" s="16">
        <v>81078.92</v>
      </c>
      <c r="L14" s="5" t="s">
        <v>36</v>
      </c>
      <c r="M14" s="5">
        <f t="shared" si="1"/>
        <v>1173</v>
      </c>
      <c r="N14" s="6" t="s">
        <v>37</v>
      </c>
      <c r="O14" s="5" t="s">
        <v>38</v>
      </c>
      <c r="P14" s="6" t="str">
        <f t="shared" si="2"/>
        <v>203-20</v>
      </c>
      <c r="Q14" s="5" t="str">
        <f t="shared" si="3"/>
        <v>mpmg_nota_fiscal_1173-2023_unid_1091_contrato_203-20</v>
      </c>
      <c r="R14" s="5" t="s">
        <v>64</v>
      </c>
      <c r="S14" s="5" t="s">
        <v>40</v>
      </c>
      <c r="T14" s="5" t="s">
        <v>41</v>
      </c>
      <c r="U14" s="5" t="str">
        <f t="shared" si="4"/>
        <v>mpmg_nota_fiscal_1173-2023_unid_1091_contrato_203-20</v>
      </c>
      <c r="V14" s="5" t="s">
        <v>42</v>
      </c>
      <c r="W14" s="5" t="str">
        <f t="shared" si="5"/>
        <v>https://transparencia.mpmg.mp.br/download/notas_fiscais/realizacao_de_obras/2023/12/mpmg_nota_fiscal_1173-2023_unid_1091_contrato_203-20.pdf</v>
      </c>
      <c r="X14" s="6">
        <v>1173</v>
      </c>
      <c r="Y14" s="7" t="s">
        <v>65</v>
      </c>
    </row>
    <row r="15" spans="2:25">
      <c r="B15" s="5" t="s">
        <v>11</v>
      </c>
      <c r="C15" s="12" t="s">
        <v>66</v>
      </c>
      <c r="D15" s="13" t="s">
        <v>12</v>
      </c>
      <c r="E15" s="6" t="s">
        <v>13</v>
      </c>
      <c r="F15" s="6" t="s">
        <v>19</v>
      </c>
      <c r="G15" s="6">
        <v>486</v>
      </c>
      <c r="H15" s="14">
        <f t="shared" si="0"/>
        <v>45282</v>
      </c>
      <c r="I15" s="14">
        <v>45286</v>
      </c>
      <c r="J15" s="15" t="s">
        <v>67</v>
      </c>
      <c r="K15" s="16">
        <v>1647.16</v>
      </c>
      <c r="L15" s="5" t="s">
        <v>36</v>
      </c>
      <c r="M15" s="5">
        <f t="shared" si="1"/>
        <v>486</v>
      </c>
      <c r="N15" s="6" t="s">
        <v>37</v>
      </c>
      <c r="O15" s="5" t="s">
        <v>38</v>
      </c>
      <c r="P15" s="6" t="str">
        <f t="shared" si="2"/>
        <v>112-22</v>
      </c>
      <c r="Q15" s="5" t="str">
        <f t="shared" si="3"/>
        <v>mpmg_nota_fiscal_486-2023_unid_1091_contrato_112-22</v>
      </c>
      <c r="R15" s="5" t="s">
        <v>68</v>
      </c>
      <c r="S15" s="5" t="s">
        <v>40</v>
      </c>
      <c r="T15" s="5" t="s">
        <v>41</v>
      </c>
      <c r="U15" s="5" t="str">
        <f t="shared" si="4"/>
        <v>mpmg_nota_fiscal_486-2023_unid_1091_contrato_112-22</v>
      </c>
      <c r="V15" s="5" t="s">
        <v>42</v>
      </c>
      <c r="W15" s="5" t="str">
        <f t="shared" si="5"/>
        <v>https://transparencia.mpmg.mp.br/download/notas_fiscais/realizacao_de_obras/2023/12/mpmg_nota_fiscal_486-2023_unid_1091_contrato_112-22.pdf</v>
      </c>
      <c r="X15" s="6">
        <v>486</v>
      </c>
      <c r="Y15" s="7" t="s">
        <v>69</v>
      </c>
    </row>
    <row r="16" spans="2:25">
      <c r="B16" s="5" t="s">
        <v>11</v>
      </c>
      <c r="C16" s="12" t="s">
        <v>66</v>
      </c>
      <c r="D16" s="13" t="s">
        <v>12</v>
      </c>
      <c r="E16" s="6" t="s">
        <v>13</v>
      </c>
      <c r="F16" s="6" t="s">
        <v>19</v>
      </c>
      <c r="G16" s="6">
        <v>487</v>
      </c>
      <c r="H16" s="14">
        <f t="shared" si="0"/>
        <v>45282</v>
      </c>
      <c r="I16" s="14">
        <v>45286</v>
      </c>
      <c r="J16" s="15" t="s">
        <v>67</v>
      </c>
      <c r="K16" s="16">
        <v>1057.32</v>
      </c>
      <c r="L16" s="5" t="s">
        <v>36</v>
      </c>
      <c r="M16" s="5">
        <f t="shared" si="1"/>
        <v>487</v>
      </c>
      <c r="N16" s="6" t="s">
        <v>37</v>
      </c>
      <c r="O16" s="5" t="s">
        <v>38</v>
      </c>
      <c r="P16" s="6" t="str">
        <f t="shared" si="2"/>
        <v>112-22</v>
      </c>
      <c r="Q16" s="5" t="str">
        <f t="shared" si="3"/>
        <v>mpmg_nota_fiscal_487-2023_unid_1091_contrato_112-22</v>
      </c>
      <c r="R16" s="5" t="s">
        <v>70</v>
      </c>
      <c r="S16" s="5" t="s">
        <v>40</v>
      </c>
      <c r="T16" s="5" t="s">
        <v>41</v>
      </c>
      <c r="U16" s="5" t="str">
        <f t="shared" si="4"/>
        <v>mpmg_nota_fiscal_487-2023_unid_1091_contrato_112-22</v>
      </c>
      <c r="V16" s="5" t="s">
        <v>42</v>
      </c>
      <c r="W16" s="5" t="str">
        <f t="shared" si="5"/>
        <v>https://transparencia.mpmg.mp.br/download/notas_fiscais/realizacao_de_obras/2023/12/mpmg_nota_fiscal_487-2023_unid_1091_contrato_112-22.pdf</v>
      </c>
      <c r="X16" s="6">
        <v>487</v>
      </c>
      <c r="Y16" s="7" t="s">
        <v>71</v>
      </c>
    </row>
    <row r="17" spans="2:25">
      <c r="B17" s="5" t="s">
        <v>11</v>
      </c>
      <c r="C17" s="12" t="s">
        <v>66</v>
      </c>
      <c r="D17" s="13" t="s">
        <v>12</v>
      </c>
      <c r="E17" s="6" t="s">
        <v>13</v>
      </c>
      <c r="F17" s="17" t="s">
        <v>19</v>
      </c>
      <c r="G17" s="6">
        <v>488</v>
      </c>
      <c r="H17" s="14">
        <f t="shared" si="0"/>
        <v>45282</v>
      </c>
      <c r="I17" s="14">
        <v>45286</v>
      </c>
      <c r="J17" s="15" t="s">
        <v>67</v>
      </c>
      <c r="K17" s="16">
        <v>530.45000000000005</v>
      </c>
      <c r="L17" s="5" t="s">
        <v>36</v>
      </c>
      <c r="M17" s="5">
        <f t="shared" si="1"/>
        <v>488</v>
      </c>
      <c r="N17" s="6" t="s">
        <v>37</v>
      </c>
      <c r="O17" s="5" t="s">
        <v>38</v>
      </c>
      <c r="P17" s="6" t="str">
        <f t="shared" si="2"/>
        <v>112-22</v>
      </c>
      <c r="Q17" s="5" t="str">
        <f t="shared" si="3"/>
        <v>mpmg_nota_fiscal_488-2023_unid_1091_contrato_112-22</v>
      </c>
      <c r="R17" s="5" t="s">
        <v>72</v>
      </c>
      <c r="S17" s="5" t="s">
        <v>40</v>
      </c>
      <c r="T17" s="5" t="s">
        <v>41</v>
      </c>
      <c r="U17" s="5" t="str">
        <f t="shared" si="4"/>
        <v>mpmg_nota_fiscal_488-2023_unid_1091_contrato_112-22</v>
      </c>
      <c r="V17" s="5" t="s">
        <v>42</v>
      </c>
      <c r="W17" s="5" t="str">
        <f t="shared" si="5"/>
        <v>https://transparencia.mpmg.mp.br/download/notas_fiscais/realizacao_de_obras/2023/12/mpmg_nota_fiscal_488-2023_unid_1091_contrato_112-22.pdf</v>
      </c>
      <c r="X17" s="6">
        <v>488</v>
      </c>
      <c r="Y17" s="7" t="s">
        <v>73</v>
      </c>
    </row>
    <row r="18" spans="2:25">
      <c r="B18" s="5" t="s">
        <v>11</v>
      </c>
      <c r="C18" s="12" t="s">
        <v>66</v>
      </c>
      <c r="D18" s="13" t="s">
        <v>12</v>
      </c>
      <c r="E18" s="6" t="s">
        <v>13</v>
      </c>
      <c r="F18" s="17" t="s">
        <v>19</v>
      </c>
      <c r="G18" s="6">
        <v>489</v>
      </c>
      <c r="H18" s="14">
        <f t="shared" si="0"/>
        <v>45282</v>
      </c>
      <c r="I18" s="14">
        <v>45286</v>
      </c>
      <c r="J18" s="15" t="s">
        <v>67</v>
      </c>
      <c r="K18" s="16">
        <v>67676.91</v>
      </c>
      <c r="L18" s="5" t="s">
        <v>36</v>
      </c>
      <c r="M18" s="5">
        <f t="shared" si="1"/>
        <v>489</v>
      </c>
      <c r="N18" s="6" t="s">
        <v>37</v>
      </c>
      <c r="O18" s="5" t="s">
        <v>38</v>
      </c>
      <c r="P18" s="6" t="str">
        <f t="shared" si="2"/>
        <v>112-22</v>
      </c>
      <c r="Q18" s="5" t="str">
        <f t="shared" si="3"/>
        <v>mpmg_nota_fiscal_489-2023_unid_1091_contrato_112-22</v>
      </c>
      <c r="R18" s="5" t="s">
        <v>74</v>
      </c>
      <c r="S18" s="5" t="s">
        <v>40</v>
      </c>
      <c r="T18" s="5" t="s">
        <v>41</v>
      </c>
      <c r="U18" s="5" t="str">
        <f t="shared" si="4"/>
        <v>mpmg_nota_fiscal_489-2023_unid_1091_contrato_112-22</v>
      </c>
      <c r="V18" s="5" t="s">
        <v>42</v>
      </c>
      <c r="W18" s="5" t="str">
        <f t="shared" si="5"/>
        <v>https://transparencia.mpmg.mp.br/download/notas_fiscais/realizacao_de_obras/2023/12/mpmg_nota_fiscal_489-2023_unid_1091_contrato_112-22.pdf</v>
      </c>
      <c r="X18" s="6">
        <v>489</v>
      </c>
      <c r="Y18" s="7" t="s">
        <v>75</v>
      </c>
    </row>
    <row r="19" spans="2:25">
      <c r="B19" s="5" t="s">
        <v>11</v>
      </c>
      <c r="C19" s="12" t="s">
        <v>66</v>
      </c>
      <c r="D19" s="13" t="s">
        <v>12</v>
      </c>
      <c r="E19" s="6" t="s">
        <v>13</v>
      </c>
      <c r="F19" s="17" t="s">
        <v>19</v>
      </c>
      <c r="G19" s="6">
        <v>490</v>
      </c>
      <c r="H19" s="14">
        <f t="shared" si="0"/>
        <v>45282</v>
      </c>
      <c r="I19" s="14">
        <v>45286</v>
      </c>
      <c r="J19" s="15" t="s">
        <v>67</v>
      </c>
      <c r="K19" s="16">
        <v>513.12</v>
      </c>
      <c r="L19" s="5" t="s">
        <v>36</v>
      </c>
      <c r="M19" s="5">
        <f t="shared" si="1"/>
        <v>490</v>
      </c>
      <c r="N19" s="6" t="s">
        <v>37</v>
      </c>
      <c r="O19" s="5" t="s">
        <v>38</v>
      </c>
      <c r="P19" s="6" t="str">
        <f t="shared" si="2"/>
        <v>112-22</v>
      </c>
      <c r="Q19" s="5" t="str">
        <f t="shared" si="3"/>
        <v>mpmg_nota_fiscal_490-2023_unid_1091_contrato_112-22</v>
      </c>
      <c r="R19" s="5" t="s">
        <v>76</v>
      </c>
      <c r="S19" s="5" t="s">
        <v>40</v>
      </c>
      <c r="T19" s="5" t="s">
        <v>41</v>
      </c>
      <c r="U19" s="5" t="str">
        <f t="shared" si="4"/>
        <v>mpmg_nota_fiscal_490-2023_unid_1091_contrato_112-22</v>
      </c>
      <c r="V19" s="5" t="s">
        <v>42</v>
      </c>
      <c r="W19" s="5" t="str">
        <f t="shared" si="5"/>
        <v>https://transparencia.mpmg.mp.br/download/notas_fiscais/realizacao_de_obras/2023/12/mpmg_nota_fiscal_490-2023_unid_1091_contrato_112-22.pdf</v>
      </c>
      <c r="X19" s="6">
        <v>490</v>
      </c>
      <c r="Y19" s="7" t="s">
        <v>77</v>
      </c>
    </row>
    <row r="20" spans="2:25">
      <c r="B20" s="5" t="s">
        <v>11</v>
      </c>
      <c r="C20" s="12" t="s">
        <v>66</v>
      </c>
      <c r="D20" s="13" t="s">
        <v>12</v>
      </c>
      <c r="E20" s="6" t="s">
        <v>13</v>
      </c>
      <c r="F20" s="17" t="s">
        <v>19</v>
      </c>
      <c r="G20" s="6">
        <v>491</v>
      </c>
      <c r="H20" s="14">
        <f t="shared" si="0"/>
        <v>45282</v>
      </c>
      <c r="I20" s="14">
        <v>45286</v>
      </c>
      <c r="J20" s="15" t="s">
        <v>67</v>
      </c>
      <c r="K20" s="16">
        <v>2250.48</v>
      </c>
      <c r="L20" s="5" t="s">
        <v>36</v>
      </c>
      <c r="M20" s="5">
        <f t="shared" si="1"/>
        <v>491</v>
      </c>
      <c r="N20" s="6" t="s">
        <v>37</v>
      </c>
      <c r="O20" s="5" t="s">
        <v>38</v>
      </c>
      <c r="P20" s="6" t="str">
        <f t="shared" si="2"/>
        <v>112-22</v>
      </c>
      <c r="Q20" s="5" t="str">
        <f t="shared" si="3"/>
        <v>mpmg_nota_fiscal_491-2023_unid_1091_contrato_112-22</v>
      </c>
      <c r="R20" s="5" t="s">
        <v>78</v>
      </c>
      <c r="S20" s="5" t="s">
        <v>40</v>
      </c>
      <c r="T20" s="5" t="s">
        <v>41</v>
      </c>
      <c r="U20" s="5" t="str">
        <f t="shared" si="4"/>
        <v>mpmg_nota_fiscal_491-2023_unid_1091_contrato_112-22</v>
      </c>
      <c r="V20" s="5" t="s">
        <v>42</v>
      </c>
      <c r="W20" s="5" t="str">
        <f t="shared" si="5"/>
        <v>https://transparencia.mpmg.mp.br/download/notas_fiscais/realizacao_de_obras/2023/12/mpmg_nota_fiscal_491-2023_unid_1091_contrato_112-22.pdf</v>
      </c>
      <c r="X20" s="6">
        <v>491</v>
      </c>
      <c r="Y20" s="7" t="s">
        <v>79</v>
      </c>
    </row>
    <row r="21" spans="2:25">
      <c r="B21" s="5" t="s">
        <v>11</v>
      </c>
      <c r="C21" s="12" t="s">
        <v>66</v>
      </c>
      <c r="D21" s="13" t="s">
        <v>12</v>
      </c>
      <c r="E21" s="6" t="s">
        <v>13</v>
      </c>
      <c r="F21" s="17" t="s">
        <v>19</v>
      </c>
      <c r="G21" s="6">
        <v>492</v>
      </c>
      <c r="H21" s="14">
        <f t="shared" si="0"/>
        <v>45282</v>
      </c>
      <c r="I21" s="14">
        <v>45286</v>
      </c>
      <c r="J21" s="15" t="s">
        <v>67</v>
      </c>
      <c r="K21" s="16">
        <v>1697.4</v>
      </c>
      <c r="L21" s="5" t="s">
        <v>36</v>
      </c>
      <c r="M21" s="5">
        <f t="shared" si="1"/>
        <v>492</v>
      </c>
      <c r="N21" s="6" t="s">
        <v>37</v>
      </c>
      <c r="O21" s="5" t="s">
        <v>38</v>
      </c>
      <c r="P21" s="6" t="str">
        <f t="shared" si="2"/>
        <v>112-22</v>
      </c>
      <c r="Q21" s="5" t="str">
        <f t="shared" si="3"/>
        <v>mpmg_nota_fiscal_492-2023_unid_1091_contrato_112-22</v>
      </c>
      <c r="R21" s="5" t="s">
        <v>80</v>
      </c>
      <c r="S21" s="5" t="s">
        <v>40</v>
      </c>
      <c r="T21" s="5" t="s">
        <v>41</v>
      </c>
      <c r="U21" s="5" t="str">
        <f t="shared" si="4"/>
        <v>mpmg_nota_fiscal_492-2023_unid_1091_contrato_112-22</v>
      </c>
      <c r="V21" s="5" t="s">
        <v>42</v>
      </c>
      <c r="W21" s="5" t="str">
        <f t="shared" si="5"/>
        <v>https://transparencia.mpmg.mp.br/download/notas_fiscais/realizacao_de_obras/2023/12/mpmg_nota_fiscal_492-2023_unid_1091_contrato_112-22.pdf</v>
      </c>
      <c r="X21" s="6">
        <v>492</v>
      </c>
      <c r="Y21" s="7" t="s">
        <v>81</v>
      </c>
    </row>
    <row r="22" spans="2:25">
      <c r="B22" s="5" t="s">
        <v>11</v>
      </c>
      <c r="C22" s="12" t="s">
        <v>66</v>
      </c>
      <c r="D22" s="13" t="s">
        <v>12</v>
      </c>
      <c r="E22" s="6" t="s">
        <v>13</v>
      </c>
      <c r="F22" s="17" t="s">
        <v>19</v>
      </c>
      <c r="G22" s="6">
        <v>493</v>
      </c>
      <c r="H22" s="14">
        <f t="shared" si="0"/>
        <v>45282</v>
      </c>
      <c r="I22" s="14">
        <v>45286</v>
      </c>
      <c r="J22" s="15" t="s">
        <v>67</v>
      </c>
      <c r="K22" s="16">
        <v>2234.16</v>
      </c>
      <c r="L22" s="5" t="s">
        <v>36</v>
      </c>
      <c r="M22" s="5">
        <f t="shared" si="1"/>
        <v>493</v>
      </c>
      <c r="N22" s="6" t="s">
        <v>37</v>
      </c>
      <c r="O22" s="5" t="s">
        <v>38</v>
      </c>
      <c r="P22" s="6" t="str">
        <f t="shared" si="2"/>
        <v>112-22</v>
      </c>
      <c r="Q22" s="5" t="str">
        <f t="shared" si="3"/>
        <v>mpmg_nota_fiscal_493-2023_unid_1091_contrato_112-22</v>
      </c>
      <c r="R22" s="5" t="s">
        <v>82</v>
      </c>
      <c r="S22" s="5" t="s">
        <v>40</v>
      </c>
      <c r="T22" s="5" t="s">
        <v>41</v>
      </c>
      <c r="U22" s="5" t="str">
        <f t="shared" si="4"/>
        <v>mpmg_nota_fiscal_493-2023_unid_1091_contrato_112-22</v>
      </c>
      <c r="V22" s="5" t="s">
        <v>42</v>
      </c>
      <c r="W22" s="5" t="str">
        <f t="shared" si="5"/>
        <v>https://transparencia.mpmg.mp.br/download/notas_fiscais/realizacao_de_obras/2023/12/mpmg_nota_fiscal_493-2023_unid_1091_contrato_112-22.pdf</v>
      </c>
      <c r="X22" s="6">
        <v>493</v>
      </c>
      <c r="Y22" s="7" t="s">
        <v>83</v>
      </c>
    </row>
    <row r="23" spans="2:25">
      <c r="B23" s="5" t="s">
        <v>11</v>
      </c>
      <c r="C23" s="12" t="s">
        <v>84</v>
      </c>
      <c r="D23" s="13" t="s">
        <v>12</v>
      </c>
      <c r="E23" s="6" t="s">
        <v>13</v>
      </c>
      <c r="F23" s="17" t="s">
        <v>14</v>
      </c>
      <c r="G23" s="6">
        <v>497</v>
      </c>
      <c r="H23" s="14">
        <f t="shared" si="0"/>
        <v>45282</v>
      </c>
      <c r="I23" s="14">
        <v>45286</v>
      </c>
      <c r="J23" s="15" t="s">
        <v>35</v>
      </c>
      <c r="K23" s="16">
        <v>864.33</v>
      </c>
      <c r="L23" s="5" t="s">
        <v>36</v>
      </c>
      <c r="M23" s="5">
        <f t="shared" si="1"/>
        <v>497</v>
      </c>
      <c r="N23" s="6" t="s">
        <v>37</v>
      </c>
      <c r="O23" s="5" t="s">
        <v>38</v>
      </c>
      <c r="P23" s="6" t="str">
        <f t="shared" si="2"/>
        <v>19.16.3901.0099263.2023.67</v>
      </c>
      <c r="Q23" s="5" t="str">
        <f t="shared" si="3"/>
        <v>mpmg_nota_fiscal_497-2023_unid_1091_contrato_19.16.3901.0099263.2023.67</v>
      </c>
      <c r="R23" s="5" t="s">
        <v>85</v>
      </c>
      <c r="S23" s="5" t="s">
        <v>40</v>
      </c>
      <c r="T23" s="5" t="s">
        <v>41</v>
      </c>
      <c r="U23" s="5" t="str">
        <f t="shared" si="4"/>
        <v>mpmg_nota_fiscal_497-2023_unid_1091_contrato_19.16.3901.0099263.2023.67</v>
      </c>
      <c r="V23" s="5" t="s">
        <v>42</v>
      </c>
      <c r="W23" s="5" t="str">
        <f t="shared" si="5"/>
        <v>https://transparencia.mpmg.mp.br/download/notas_fiscais/realizacao_de_obras/2023/12/mpmg_nota_fiscal_497-2023_unid_1091_contrato_19.16.3901.0099263.2023.67.pdf</v>
      </c>
      <c r="X23" s="6">
        <v>497</v>
      </c>
      <c r="Y23" s="7" t="s">
        <v>86</v>
      </c>
    </row>
    <row r="24" spans="2:25">
      <c r="B24" s="5" t="s">
        <v>11</v>
      </c>
      <c r="C24" s="12" t="s">
        <v>87</v>
      </c>
      <c r="D24" s="13" t="s">
        <v>12</v>
      </c>
      <c r="E24" s="6" t="s">
        <v>13</v>
      </c>
      <c r="F24" s="17" t="s">
        <v>14</v>
      </c>
      <c r="G24" s="6">
        <v>498</v>
      </c>
      <c r="H24" s="14">
        <f t="shared" si="0"/>
        <v>45282</v>
      </c>
      <c r="I24" s="14">
        <v>45286</v>
      </c>
      <c r="J24" s="15" t="s">
        <v>35</v>
      </c>
      <c r="K24" s="18">
        <v>568.57000000000005</v>
      </c>
      <c r="L24" s="5" t="s">
        <v>36</v>
      </c>
      <c r="M24" s="5">
        <f t="shared" si="1"/>
        <v>498</v>
      </c>
      <c r="N24" s="6" t="s">
        <v>37</v>
      </c>
      <c r="O24" s="5" t="s">
        <v>38</v>
      </c>
      <c r="P24" s="6" t="str">
        <f t="shared" si="2"/>
        <v>19.16.3901.0099263.2023.67</v>
      </c>
      <c r="Q24" s="5" t="str">
        <f t="shared" si="3"/>
        <v>mpmg_nota_fiscal_498-2023_unid_1091_contrato_19.16.3901.0099263.2023.67</v>
      </c>
      <c r="R24" s="5" t="s">
        <v>88</v>
      </c>
      <c r="S24" s="5" t="s">
        <v>40</v>
      </c>
      <c r="T24" s="5" t="s">
        <v>41</v>
      </c>
      <c r="U24" s="5" t="str">
        <f t="shared" si="4"/>
        <v>mpmg_nota_fiscal_498-2023_unid_1091_contrato_19.16.3901.0099263.2023.67</v>
      </c>
      <c r="V24" s="5" t="s">
        <v>42</v>
      </c>
      <c r="W24" s="5" t="str">
        <f t="shared" si="5"/>
        <v>https://transparencia.mpmg.mp.br/download/notas_fiscais/realizacao_de_obras/2023/12/mpmg_nota_fiscal_498-2023_unid_1091_contrato_19.16.3901.0099263.2023.67.pdf</v>
      </c>
      <c r="X24" s="6">
        <v>498</v>
      </c>
      <c r="Y24" s="7" t="s">
        <v>89</v>
      </c>
    </row>
    <row r="25" spans="2:25">
      <c r="B25" s="5" t="s">
        <v>11</v>
      </c>
      <c r="C25" s="12" t="s">
        <v>90</v>
      </c>
      <c r="D25" s="13" t="s">
        <v>12</v>
      </c>
      <c r="E25" s="6" t="s">
        <v>13</v>
      </c>
      <c r="F25" s="17" t="s">
        <v>14</v>
      </c>
      <c r="G25" s="6">
        <v>494</v>
      </c>
      <c r="H25" s="14">
        <f t="shared" si="0"/>
        <v>45295</v>
      </c>
      <c r="I25" s="14">
        <v>45299</v>
      </c>
      <c r="J25" s="15" t="s">
        <v>35</v>
      </c>
      <c r="K25" s="16">
        <v>22246.54</v>
      </c>
      <c r="L25" s="5" t="s">
        <v>36</v>
      </c>
      <c r="M25" s="5">
        <f t="shared" si="1"/>
        <v>494</v>
      </c>
      <c r="N25" s="6" t="s">
        <v>37</v>
      </c>
      <c r="O25" s="5" t="s">
        <v>38</v>
      </c>
      <c r="P25" s="6" t="str">
        <f t="shared" si="2"/>
        <v>19.16.3901.0099263.2023.67</v>
      </c>
      <c r="Q25" s="5" t="str">
        <f t="shared" si="3"/>
        <v>mpmg_nota_fiscal_494-2023_unid_1091_contrato_19.16.3901.0099263.2023.67</v>
      </c>
      <c r="R25" s="5" t="s">
        <v>91</v>
      </c>
      <c r="S25" s="5" t="s">
        <v>40</v>
      </c>
      <c r="T25" s="5" t="s">
        <v>41</v>
      </c>
      <c r="U25" s="5" t="str">
        <f t="shared" si="4"/>
        <v>mpmg_nota_fiscal_494-2023_unid_1091_contrato_19.16.3901.0099263.2023.67</v>
      </c>
      <c r="V25" s="5" t="s">
        <v>42</v>
      </c>
      <c r="W25" s="5" t="str">
        <f t="shared" si="5"/>
        <v>https://transparencia.mpmg.mp.br/download/notas_fiscais/realizacao_de_obras/2023/12/mpmg_nota_fiscal_494-2023_unid_1091_contrato_19.16.3901.0099263.2023.67.pdf</v>
      </c>
      <c r="X25" s="6">
        <v>494</v>
      </c>
      <c r="Y25" s="7" t="s">
        <v>92</v>
      </c>
    </row>
    <row r="26" spans="2:25">
      <c r="B26" s="5" t="s">
        <v>11</v>
      </c>
      <c r="C26" s="12" t="s">
        <v>93</v>
      </c>
      <c r="D26" s="13" t="s">
        <v>12</v>
      </c>
      <c r="E26" s="6" t="s">
        <v>13</v>
      </c>
      <c r="F26" s="17" t="s">
        <v>14</v>
      </c>
      <c r="G26" s="6">
        <v>496</v>
      </c>
      <c r="H26" s="14">
        <f t="shared" si="0"/>
        <v>45295</v>
      </c>
      <c r="I26" s="14">
        <v>45299</v>
      </c>
      <c r="J26" s="15" t="s">
        <v>35</v>
      </c>
      <c r="K26" s="16">
        <v>38819.79</v>
      </c>
      <c r="L26" s="5" t="s">
        <v>36</v>
      </c>
      <c r="M26" s="5">
        <f t="shared" si="1"/>
        <v>496</v>
      </c>
      <c r="N26" s="6" t="s">
        <v>37</v>
      </c>
      <c r="O26" s="5" t="s">
        <v>38</v>
      </c>
      <c r="P26" s="6" t="str">
        <f t="shared" si="2"/>
        <v>19.16.3901.0099263.2023.67</v>
      </c>
      <c r="Q26" s="5" t="str">
        <f t="shared" si="3"/>
        <v>mpmg_nota_fiscal_496-2023_unid_1091_contrato_19.16.3901.0099263.2023.67</v>
      </c>
      <c r="R26" s="5" t="s">
        <v>94</v>
      </c>
      <c r="S26" s="5" t="s">
        <v>40</v>
      </c>
      <c r="T26" s="5" t="s">
        <v>41</v>
      </c>
      <c r="U26" s="5" t="str">
        <f t="shared" si="4"/>
        <v>mpmg_nota_fiscal_496-2023_unid_1091_contrato_19.16.3901.0099263.2023.67</v>
      </c>
      <c r="V26" s="5" t="s">
        <v>42</v>
      </c>
      <c r="W26" s="5" t="str">
        <f t="shared" si="5"/>
        <v>https://transparencia.mpmg.mp.br/download/notas_fiscais/realizacao_de_obras/2023/12/mpmg_nota_fiscal_496-2023_unid_1091_contrato_19.16.3901.0099263.2023.67.pdf</v>
      </c>
      <c r="X26" s="6">
        <v>496</v>
      </c>
      <c r="Y26" s="7" t="s">
        <v>95</v>
      </c>
    </row>
    <row r="27" spans="2:25">
      <c r="B27" s="5" t="s">
        <v>11</v>
      </c>
      <c r="C27" s="12" t="s">
        <v>96</v>
      </c>
      <c r="D27" s="13" t="s">
        <v>12</v>
      </c>
      <c r="E27" s="6" t="s">
        <v>13</v>
      </c>
      <c r="F27" s="17" t="s">
        <v>14</v>
      </c>
      <c r="G27" s="6">
        <v>495</v>
      </c>
      <c r="H27" s="14">
        <f t="shared" si="0"/>
        <v>45295</v>
      </c>
      <c r="I27" s="14">
        <v>45299</v>
      </c>
      <c r="J27" s="15" t="s">
        <v>35</v>
      </c>
      <c r="K27" s="16">
        <v>27851.74</v>
      </c>
      <c r="L27" s="5" t="s">
        <v>36</v>
      </c>
      <c r="M27" s="5">
        <f t="shared" si="1"/>
        <v>495</v>
      </c>
      <c r="N27" s="6" t="s">
        <v>37</v>
      </c>
      <c r="O27" s="5" t="s">
        <v>38</v>
      </c>
      <c r="P27" s="6" t="str">
        <f t="shared" si="2"/>
        <v>19.16.3901.0099263.2023.67</v>
      </c>
      <c r="Q27" s="5" t="str">
        <f t="shared" si="3"/>
        <v>mpmg_nota_fiscal_495-2023_unid_1091_contrato_19.16.3901.0099263.2023.67</v>
      </c>
      <c r="R27" s="5" t="s">
        <v>97</v>
      </c>
      <c r="S27" s="5" t="s">
        <v>40</v>
      </c>
      <c r="T27" s="5" t="s">
        <v>41</v>
      </c>
      <c r="U27" s="5" t="str">
        <f t="shared" si="4"/>
        <v>mpmg_nota_fiscal_495-2023_unid_1091_contrato_19.16.3901.0099263.2023.67</v>
      </c>
      <c r="V27" s="5" t="s">
        <v>42</v>
      </c>
      <c r="W27" s="5" t="str">
        <f t="shared" si="5"/>
        <v>https://transparencia.mpmg.mp.br/download/notas_fiscais/realizacao_de_obras/2023/12/mpmg_nota_fiscal_495-2023_unid_1091_contrato_19.16.3901.0099263.2023.67.pdf</v>
      </c>
      <c r="X27" s="6">
        <v>495</v>
      </c>
      <c r="Y27" s="7" t="s">
        <v>98</v>
      </c>
    </row>
    <row r="28" spans="2:25">
      <c r="B28" s="5" t="s">
        <v>11</v>
      </c>
      <c r="C28" s="12" t="s">
        <v>99</v>
      </c>
      <c r="D28" s="13" t="s">
        <v>12</v>
      </c>
      <c r="E28" s="6" t="s">
        <v>13</v>
      </c>
      <c r="F28" s="17" t="s">
        <v>14</v>
      </c>
      <c r="G28" s="6">
        <v>484</v>
      </c>
      <c r="H28" s="14">
        <f t="shared" si="0"/>
        <v>45295</v>
      </c>
      <c r="I28" s="14">
        <v>45299</v>
      </c>
      <c r="J28" s="15" t="s">
        <v>35</v>
      </c>
      <c r="K28" s="16">
        <v>16812.7</v>
      </c>
      <c r="L28" s="5" t="s">
        <v>36</v>
      </c>
      <c r="M28" s="5">
        <f t="shared" si="1"/>
        <v>484</v>
      </c>
      <c r="N28" s="6" t="s">
        <v>37</v>
      </c>
      <c r="O28" s="5" t="s">
        <v>38</v>
      </c>
      <c r="P28" s="6" t="str">
        <f t="shared" si="2"/>
        <v>19.16.3901.0099263.2023.67</v>
      </c>
      <c r="Q28" s="5" t="str">
        <f t="shared" si="3"/>
        <v>mpmg_nota_fiscal_484-2023_unid_1091_contrato_19.16.3901.0099263.2023.67</v>
      </c>
      <c r="R28" s="5" t="s">
        <v>100</v>
      </c>
      <c r="S28" s="5" t="s">
        <v>40</v>
      </c>
      <c r="T28" s="5" t="s">
        <v>41</v>
      </c>
      <c r="U28" s="5" t="str">
        <f t="shared" si="4"/>
        <v>mpmg_nota_fiscal_484-2023_unid_1091_contrato_19.16.3901.0099263.2023.67</v>
      </c>
      <c r="V28" s="5" t="s">
        <v>42</v>
      </c>
      <c r="W28" s="5" t="str">
        <f t="shared" si="5"/>
        <v>https://transparencia.mpmg.mp.br/download/notas_fiscais/realizacao_de_obras/2023/12/mpmg_nota_fiscal_484-2023_unid_1091_contrato_19.16.3901.0099263.2023.67.pdf</v>
      </c>
      <c r="X28" s="6">
        <v>484</v>
      </c>
      <c r="Y28" s="7" t="s">
        <v>101</v>
      </c>
    </row>
  </sheetData>
  <sortState xmlns:xlrd2="http://schemas.microsoft.com/office/spreadsheetml/2017/richdata2" ref="C4:R28">
    <sortCondition ref="H4:H28"/>
  </sortState>
  <conditionalFormatting sqref="G4:G28">
    <cfRule type="duplicateValues" dxfId="0" priority="10"/>
  </conditionalFormatting>
  <pageMargins left="0.511811024" right="0.511811024" top="0.78740157499999996" bottom="0.78740157499999996" header="0.31496062000000002" footer="0.31496062000000002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0CF0193000CD499FB89C58639F8D4D" ma:contentTypeVersion="3" ma:contentTypeDescription="Crie um novo documento." ma:contentTypeScope="" ma:versionID="29ff0f8b003844f18d9d0ff4732c239a">
  <xsd:schema xmlns:xsd="http://www.w3.org/2001/XMLSchema" xmlns:xs="http://www.w3.org/2001/XMLSchema" xmlns:p="http://schemas.microsoft.com/office/2006/metadata/properties" xmlns:ns2="71abf1da-508f-40e7-a16d-9cafa349f8c8" targetNamespace="http://schemas.microsoft.com/office/2006/metadata/properties" ma:root="true" ma:fieldsID="fbecbefb31e3b9c346452f7e539fd07a" ns2:_="">
    <xsd:import namespace="71abf1da-508f-40e7-a16d-9cafa349f8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bf1da-508f-40e7-a16d-9cafa349f8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5AE1F8-C6C8-404D-9671-2089D4C09A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E885BA-D7F1-4141-A23B-0D3751CABB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bf1da-508f-40e7-a16d-9cafa349f8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D37ED1-F8DE-4CE8-9590-A36C69B5F24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Obras-Dezembro</vt:lpstr>
      <vt:lpstr>Planilha2</vt:lpstr>
      <vt:lpstr>'Obras-Dezembro'!Area_de_impressao</vt:lpstr>
    </vt:vector>
  </TitlesOfParts>
  <Manager/>
  <Company>Ministério Público do Estado de Minas Gerais - MPMG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ANDRESSA CARINA DOS SANTOS</dc:creator>
  <cp:keywords/>
  <dc:description/>
  <cp:lastModifiedBy>Andressa Carina dos Santos</cp:lastModifiedBy>
  <cp:revision/>
  <dcterms:created xsi:type="dcterms:W3CDTF">2023-05-26T21:28:41Z</dcterms:created>
  <dcterms:modified xsi:type="dcterms:W3CDTF">2024-04-28T00:45:08Z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0x010100F00CF0193000CD499FB89C58639F8D4D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xd_Signature">
    <vt:bool>false</vt:bool>
  </property>
</Properties>
</file>