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msima.plansul\Downloads\"/>
    </mc:Choice>
  </mc:AlternateContent>
  <xr:revisionPtr revIDLastSave="0" documentId="13_ncr:1_{B3979F8A-A525-4EEE-9141-B47A082008D3}" xr6:coauthVersionLast="36" xr6:coauthVersionMax="36" xr10:uidLastSave="{00000000-0000-0000-0000-000000000000}"/>
  <bookViews>
    <workbookView xWindow="-120" yWindow="-120" windowWidth="20730" windowHeight="11040" xr2:uid="{00000000-000D-0000-FFFF-FFFF00000000}"/>
  </bookViews>
  <sheets>
    <sheet name="Obras-Janeiro" sheetId="1" r:id="rId1"/>
    <sheet name="Planilha2" sheetId="4" state="hidden" r:id="rId2"/>
  </sheets>
  <definedNames>
    <definedName name="_xlnm._FilterDatabase" localSheetId="0" hidden="1">'Obras-Janeiro'!$A$3:$M$3</definedName>
    <definedName name="_xlnm._FilterDatabase" localSheetId="1" hidden="1">Planilha2!$A$3:$Y$18</definedName>
    <definedName name="_xlnm.Print_Area" localSheetId="0">'Obras-Janeiro'!$A$1:$N$23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  <c r="H9" i="4" l="1"/>
  <c r="H6" i="4"/>
  <c r="H5" i="4"/>
  <c r="H7" i="4"/>
  <c r="H10" i="4"/>
  <c r="H8" i="4"/>
  <c r="H11" i="4"/>
  <c r="H12" i="4"/>
  <c r="H13" i="4"/>
  <c r="H14" i="4"/>
  <c r="H15" i="4"/>
  <c r="H16" i="4"/>
  <c r="H17" i="4"/>
  <c r="H18" i="4"/>
  <c r="H19" i="4"/>
  <c r="H20" i="4"/>
  <c r="H4" i="4"/>
  <c r="P19" i="4" l="1"/>
  <c r="P20" i="4"/>
  <c r="M19" i="4"/>
  <c r="M20" i="4"/>
  <c r="Q19" i="4" l="1"/>
  <c r="U19" i="4" s="1"/>
  <c r="W19" i="4" s="1"/>
  <c r="Q20" i="4"/>
  <c r="U20" i="4" s="1"/>
  <c r="W20" i="4" s="1"/>
  <c r="M9" i="4" l="1"/>
  <c r="P9" i="4"/>
  <c r="M6" i="4"/>
  <c r="P6" i="4"/>
  <c r="M5" i="4"/>
  <c r="P5" i="4"/>
  <c r="M7" i="4"/>
  <c r="P7" i="4"/>
  <c r="M10" i="4"/>
  <c r="P10" i="4"/>
  <c r="M8" i="4"/>
  <c r="P8" i="4"/>
  <c r="M11" i="4"/>
  <c r="P11" i="4"/>
  <c r="M12" i="4"/>
  <c r="P12" i="4"/>
  <c r="M16" i="4"/>
  <c r="P16" i="4"/>
  <c r="M15" i="4"/>
  <c r="P15" i="4"/>
  <c r="M13" i="4"/>
  <c r="P13" i="4"/>
  <c r="M14" i="4"/>
  <c r="P14" i="4"/>
  <c r="M17" i="4"/>
  <c r="P17" i="4"/>
  <c r="M18" i="4"/>
  <c r="P18" i="4"/>
  <c r="P4" i="4"/>
  <c r="M4" i="4"/>
  <c r="Q15" i="4" l="1"/>
  <c r="Q13" i="4"/>
  <c r="Q4" i="4"/>
  <c r="Q11" i="4"/>
  <c r="Q6" i="4"/>
  <c r="Q10" i="4"/>
  <c r="Q14" i="4"/>
  <c r="Q16" i="4"/>
  <c r="Q7" i="4"/>
  <c r="Q9" i="4"/>
  <c r="Q17" i="4"/>
  <c r="Q12" i="4"/>
  <c r="Q5" i="4"/>
  <c r="Q18" i="4"/>
  <c r="Q8" i="4"/>
  <c r="U17" i="4" l="1"/>
  <c r="W17" i="4" s="1"/>
  <c r="U6" i="4"/>
  <c r="W6" i="4" s="1"/>
  <c r="U9" i="4"/>
  <c r="W9" i="4" s="1"/>
  <c r="U11" i="4"/>
  <c r="W11" i="4" s="1"/>
  <c r="U7" i="4"/>
  <c r="W7" i="4" s="1"/>
  <c r="U18" i="4"/>
  <c r="W18" i="4" s="1"/>
  <c r="U16" i="4"/>
  <c r="W16" i="4" s="1"/>
  <c r="U4" i="4"/>
  <c r="W4" i="4" s="1"/>
  <c r="U8" i="4"/>
  <c r="W8" i="4" s="1"/>
  <c r="U5" i="4"/>
  <c r="W5" i="4" s="1"/>
  <c r="U14" i="4"/>
  <c r="W14" i="4" s="1"/>
  <c r="U13" i="4"/>
  <c r="W13" i="4" s="1"/>
  <c r="U12" i="4"/>
  <c r="W12" i="4" s="1"/>
  <c r="U10" i="4"/>
  <c r="W10" i="4" s="1"/>
  <c r="U15" i="4"/>
  <c r="W15" i="4" s="1"/>
</calcChain>
</file>

<file path=xl/sharedStrings.xml><?xml version="1.0" encoding="utf-8"?>
<sst xmlns="http://schemas.openxmlformats.org/spreadsheetml/2006/main" count="355" uniqueCount="101">
  <si>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</si>
  <si>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</si>
  <si>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</si>
  <si>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</si>
  <si>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</si>
  <si>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</si>
  <si>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</si>
  <si>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</si>
  <si>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</si>
  <si>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</si>
  <si>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CONCRETEASY ENGENHARIA EIRELI</t>
  </si>
  <si>
    <t>27.022.552/0001-57</t>
  </si>
  <si>
    <t>SEM JUSTIFICATIVA</t>
  </si>
  <si>
    <t>ENDEAL ENGENHARIA E CONSTRUCOES LTDA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</si>
  <si>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</si>
  <si>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</si>
  <si>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</si>
  <si>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</si>
  <si>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SEI</t>
  </si>
  <si>
    <t>Empresa / Nome</t>
  </si>
  <si>
    <t>Objeto</t>
  </si>
  <si>
    <t>Nota Fiscal / RPA</t>
  </si>
  <si>
    <t>Data Exigibilidade</t>
  </si>
  <si>
    <t>Prog. Pgto.</t>
  </si>
  <si>
    <t>CT - SIAD</t>
  </si>
  <si>
    <t>NF</t>
  </si>
  <si>
    <t>Contrato ou PC</t>
  </si>
  <si>
    <t>Dados Hiperlink</t>
  </si>
  <si>
    <t>mpmg_nota_fiscal_</t>
  </si>
  <si>
    <t>-</t>
  </si>
  <si>
    <t>https://transparencia.mpmg.mp.br/download/</t>
  </si>
  <si>
    <t>.pdf</t>
  </si>
  <si>
    <t>203-20</t>
  </si>
  <si>
    <t>112-22</t>
  </si>
  <si>
    <t>JANEIRO</t>
  </si>
  <si>
    <t>19.16.2480.0001936/2024-41</t>
  </si>
  <si>
    <t>19.16.3907.0001969/2024-55</t>
  </si>
  <si>
    <t>19.16.2480.0004662/2024-62</t>
  </si>
  <si>
    <t>19.16.2480.0002792/2024-15</t>
  </si>
  <si>
    <t>19.16.2305.0005785/2024-11</t>
  </si>
  <si>
    <t>19.16.2305.0007725/2024-11</t>
  </si>
  <si>
    <t>19.16.2305.0005829/2024-84</t>
  </si>
  <si>
    <t>19.16.2480.0008490/2024-11</t>
  </si>
  <si>
    <t>19.16.2480.0006699/2024-62</t>
  </si>
  <si>
    <t>ALMEIDA TOSCANO CONSTRUCOES E REFORMAS LTDA</t>
  </si>
  <si>
    <t>01.214.310/0001-71</t>
  </si>
  <si>
    <t>PRIME CONSULTORIA E ASSESSORIA EMPRESARIAL LTDA</t>
  </si>
  <si>
    <t>05.340.639/0001-30</t>
  </si>
  <si>
    <t>18.354.443/0001-46</t>
  </si>
  <si>
    <t xml:space="preserve">	03.430.585/0001-78</t>
  </si>
  <si>
    <t>SERVICOS CIVIL, HIDRAULICA, ELETRICA E AFINS</t>
  </si>
  <si>
    <t>SERVIÇO DE GERENCIAMENTO DO ABASTECIMENTO DE VEÍCULOS</t>
  </si>
  <si>
    <t>RETOMADA CONSTRUCAO SEDE PROPRIA</t>
  </si>
  <si>
    <t>SERVICO DE PINTURA EM GERAL</t>
  </si>
  <si>
    <t>notas_fiscais/realizacao_de_obras/2024/01/</t>
  </si>
  <si>
    <t xml:space="preserve">CONTROLE ENGENHARIA EIRELI </t>
  </si>
  <si>
    <t>081-22</t>
  </si>
  <si>
    <t>131-22</t>
  </si>
  <si>
    <t>050-22</t>
  </si>
  <si>
    <t>0099263-2023-67</t>
  </si>
  <si>
    <t>SERVICOS DE MANUTENCAO PREVENTIVA E CORRETIVA DE COBERTURAS</t>
  </si>
  <si>
    <t>EXECUCAO DE OBRA DE EDIFICACAO DE SEDE DE PROMOTORIA DE JUSTIÇA</t>
  </si>
  <si>
    <t>2024_unid_1091_contrato_</t>
  </si>
  <si>
    <t>mpmg_nota_fiscal_1-2024_unid_1091_contrato_081-22</t>
  </si>
  <si>
    <t>mpmg_nota_fiscal_2-2024_unid_1091_contrato_081-22</t>
  </si>
  <si>
    <t>mpmg_nota_fiscal_3-2024_unid_1091_contrato_081-22</t>
  </si>
  <si>
    <t>mpmg_nota_fiscal_2-2024_unid_1091_contrato_050-22</t>
  </si>
  <si>
    <t>mpmg_nota_fiscal_1-2024_unid_1091_contrato_050-22</t>
  </si>
  <si>
    <t>mpmg_nota_fiscal_2001336-2024_unid_1091_contrato_131-22</t>
  </si>
  <si>
    <t>mpmg_nota_fiscal_1189-2024_unid_1091_contrato_203-20</t>
  </si>
  <si>
    <t>mpmg_nota_fiscal_499-2024_unid_1091_contrato_112-22</t>
  </si>
  <si>
    <t>mpmg_nota_fiscal_500-2024_unid_1091_contrato_112-22</t>
  </si>
  <si>
    <t>mpmg_nota_fiscal_501-2024_unid_1091_contrato_112-22</t>
  </si>
  <si>
    <t>mpmg_nota_fiscal_502-2024_unid_1091_contrato_112-22</t>
  </si>
  <si>
    <t>mpmg_nota_fiscal_503-2024_unid_1091_contrato_112-22</t>
  </si>
  <si>
    <t>mpmg_nota_fiscal_504-2024_unid_1091_contrato_112-22</t>
  </si>
  <si>
    <t>mpmg_nota_fiscal_505-2024_unid_1091_contrato_112-22</t>
  </si>
  <si>
    <t>mpmg_nota_fiscal_506-2024_unid_1091_contrato_112-22</t>
  </si>
  <si>
    <t>mpmg_nota_fiscal_507-2024_unid_1091_contrato_112-22</t>
  </si>
  <si>
    <t>mpmg_nota_fiscal_508-2024_unid_1091_contrato_0099263-2023-67</t>
  </si>
  <si>
    <t>https://transparencia.mpmg.mp.br/download/notas_fiscais/realizacao_de_obras/2024/01/mpmg_nota_fiscal_1-2024_unid_1091_contrato_081-22.pdf</t>
  </si>
  <si>
    <t>https://transparencia.mpmg.mp.br/download/notas_fiscais/realizacao_de_obras/2024/01/mpmg_nota_fiscal_2-2024_unid_1091_contrato_081-22.pdf</t>
  </si>
  <si>
    <t>https://transparencia.mpmg.mp.br/download/notas_fiscais/realizacao_de_obras/2024/01/mpmg_nota_fiscal_3-2024_unid_1091_contrato_081-22.pdf</t>
  </si>
  <si>
    <t>https://transparencia.mpmg.mp.br/download/notas_fiscais/realizacao_de_obras/2024/01/mpmg_nota_fiscal_2-2024_unid_1091_contrato_050-22.pdf</t>
  </si>
  <si>
    <t>https://transparencia.mpmg.mp.br/download/notas_fiscais/realizacao_de_obras/2024/01/mpmg_nota_fiscal_1-2024_unid_1091_contrato_050-22.pdf</t>
  </si>
  <si>
    <t>https://transparencia.mpmg.mp.br/download/notas_fiscais/realizacao_de_obras/2024/01/mpmg_nota_fiscal_2001336-2024_unid_1091_contrato_131-22.pdf</t>
  </si>
  <si>
    <t>https://transparencia.mpmg.mp.br/download/notas_fiscais/realizacao_de_obras/2024/01/mpmg_nota_fiscal_1189-2024_unid_1091_contrato_203-20.pdf</t>
  </si>
  <si>
    <t>https://transparencia.mpmg.mp.br/download/notas_fiscais/realizacao_de_obras/2024/01/mpmg_nota_fiscal_499-2024_unid_1091_contrato_112-22.pdf</t>
  </si>
  <si>
    <t>https://transparencia.mpmg.mp.br/download/notas_fiscais/realizacao_de_obras/2024/01/mpmg_nota_fiscal_500-2024_unid_1091_contrato_112-22.pdf</t>
  </si>
  <si>
    <t>https://transparencia.mpmg.mp.br/download/notas_fiscais/realizacao_de_obras/2024/01/mpmg_nota_fiscal_501-2024_unid_1091_contrato_112-22.pdf</t>
  </si>
  <si>
    <t>https://transparencia.mpmg.mp.br/download/notas_fiscais/realizacao_de_obras/2024/01/mpmg_nota_fiscal_502-2024_unid_1091_contrato_112-22.pdf</t>
  </si>
  <si>
    <t>https://transparencia.mpmg.mp.br/download/notas_fiscais/realizacao_de_obras/2024/01/mpmg_nota_fiscal_503-2024_unid_1091_contrato_112-22.pdf</t>
  </si>
  <si>
    <t>https://transparencia.mpmg.mp.br/download/notas_fiscais/realizacao_de_obras/2024/01/mpmg_nota_fiscal_504-2024_unid_1091_contrato_112-22.pdf</t>
  </si>
  <si>
    <t>https://transparencia.mpmg.mp.br/download/notas_fiscais/realizacao_de_obras/2024/01/mpmg_nota_fiscal_505-2024_unid_1091_contrato_112-22.pdf</t>
  </si>
  <si>
    <t>https://transparencia.mpmg.mp.br/download/notas_fiscais/realizacao_de_obras/2024/01/mpmg_nota_fiscal_506-2024_unid_1091_contrato_112-22.pdf</t>
  </si>
  <si>
    <t>https://transparencia.mpmg.mp.br/download/notas_fiscais/realizacao_de_obras/2024/01/mpmg_nota_fiscal_507-2024_unid_1091_contrato_112-22.pdf</t>
  </si>
  <si>
    <t>https://transparencia.mpmg.mp.br/download/notas_fiscais/realizacao_de_obras/2024/01/mpmg_nota_fiscal_508-2024_unid_1091_contrato_0099263-2023-67.pdf</t>
  </si>
  <si>
    <t>Ordem Cronológica de Pagamentos de Realização de Obras 2024</t>
  </si>
  <si>
    <t>10 E 60</t>
  </si>
  <si>
    <t>UNIDADE ORÇAMENTÁRIA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</si>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</sst>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"/>
    </font>
    <font>
      <sz val="11"/>
      <name val="Times "/>
    </font>
    <font>
      <sz val="11"/>
      <name val="Times New Roman"/>
      <family val="1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/>
    </xf>
    <xf numFmtId="0" fontId="9" fillId="0" borderId="0" xfId="0" applyFont="1"/>
    <xf numFmtId="0" fontId="10" fillId="4" borderId="5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 wrapText="1"/>
    </xf>
    <xf numFmtId="0" fontId="9" fillId="0" borderId="0" xfId="0" applyFont="1" applyFill="1"/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/>
    </xf>
    <xf numFmtId="0" fontId="14" fillId="0" borderId="6" xfId="2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4" fontId="6" fillId="3" borderId="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Hiperlink" xfId="2" builtinId="8"/>
    <cellStyle name="Hyperlink" xfId="1" xr:uid="{00000000-0005-0000-0000-000001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"/>
  <sheetViews>
    <sheetView showGridLines="0" tabSelected="1" workbookViewId="0">
      <selection activeCell="C4" sqref="C4"/>
    </sheetView>
  </sheetViews>
  <sheetFormatPr defaultRowHeight="15"/>
  <cols>
    <col min="1" max="1" width="9.140625" style="1"/>
    <col min="2" max="2" width="13.85546875" style="1" customWidth="1"/>
    <col min="3" max="3" width="18.28515625" style="1" customWidth="1"/>
    <col min="4" max="4" width="61.85546875" style="1" bestFit="1" customWidth="1"/>
    <col min="5" max="5" width="19.42578125" style="1" bestFit="1" customWidth="1"/>
    <col min="6" max="6" width="82.140625" style="1" bestFit="1" customWidth="1"/>
    <col min="7" max="7" width="21.28515625" style="1" customWidth="1"/>
    <col min="8" max="8" width="22.42578125" style="1" customWidth="1"/>
    <col min="9" max="9" width="20.5703125" style="1" customWidth="1"/>
    <col min="10" max="11" width="21.28515625" style="1" customWidth="1"/>
    <col min="12" max="12" width="18.85546875" style="1" customWidth="1"/>
    <col min="13" max="13" width="19" style="1" customWidth="1"/>
    <col min="14" max="16384" width="9.140625" style="1"/>
  </cols>
  <sheetData>
    <row r="1" spans="2:13" ht="22.5" customHeight="1">
      <c r="B1" s="32" t="s">
        <v>97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25.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30.7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99</v>
      </c>
      <c r="L3" s="3" t="s">
        <v>100</v>
      </c>
      <c r="M3" s="3" t="s">
        <v>9</v>
      </c>
    </row>
    <row r="4" spans="2:13" ht="25.5" customHeight="1">
      <c r="B4" s="9" t="s">
        <v>34</v>
      </c>
      <c r="C4" s="11">
        <v>1</v>
      </c>
      <c r="D4" s="22" t="s">
        <v>44</v>
      </c>
      <c r="E4" s="23" t="s">
        <v>45</v>
      </c>
      <c r="F4" s="12" t="s">
        <v>50</v>
      </c>
      <c r="G4" s="25">
        <f>HYPERLINK(Planilha2!Y4,Planilha2!X4)</f>
        <v>1</v>
      </c>
      <c r="H4" s="10">
        <v>45309</v>
      </c>
      <c r="I4" s="10">
        <v>45313</v>
      </c>
      <c r="J4" s="9" t="s">
        <v>12</v>
      </c>
      <c r="K4" s="9">
        <v>1091</v>
      </c>
      <c r="L4" s="9">
        <v>10</v>
      </c>
      <c r="M4" s="13">
        <v>158172.14000000001</v>
      </c>
    </row>
    <row r="5" spans="2:13" ht="25.5" customHeight="1">
      <c r="B5" s="9" t="s">
        <v>34</v>
      </c>
      <c r="C5" s="11">
        <v>2</v>
      </c>
      <c r="D5" s="22" t="s">
        <v>44</v>
      </c>
      <c r="E5" s="23" t="s">
        <v>45</v>
      </c>
      <c r="F5" s="12" t="s">
        <v>50</v>
      </c>
      <c r="G5" s="25">
        <f>HYPERLINK(Planilha2!Y5,Planilha2!X5)</f>
        <v>2</v>
      </c>
      <c r="H5" s="10">
        <v>45310</v>
      </c>
      <c r="I5" s="10">
        <v>45314</v>
      </c>
      <c r="J5" s="9" t="s">
        <v>12</v>
      </c>
      <c r="K5" s="9">
        <v>1091</v>
      </c>
      <c r="L5" s="9">
        <v>10</v>
      </c>
      <c r="M5" s="13">
        <v>49225.06</v>
      </c>
    </row>
    <row r="6" spans="2:13" ht="25.5" customHeight="1">
      <c r="B6" s="9" t="s">
        <v>34</v>
      </c>
      <c r="C6" s="11">
        <v>3</v>
      </c>
      <c r="D6" s="22" t="s">
        <v>44</v>
      </c>
      <c r="E6" s="23" t="s">
        <v>45</v>
      </c>
      <c r="F6" s="12" t="s">
        <v>50</v>
      </c>
      <c r="G6" s="25">
        <f>HYPERLINK(Planilha2!Y6,Planilha2!X6)</f>
        <v>3</v>
      </c>
      <c r="H6" s="10">
        <v>45315</v>
      </c>
      <c r="I6" s="10">
        <v>45317</v>
      </c>
      <c r="J6" s="9" t="s">
        <v>12</v>
      </c>
      <c r="K6" s="9">
        <v>1091</v>
      </c>
      <c r="L6" s="9">
        <v>10</v>
      </c>
      <c r="M6" s="13">
        <v>80000.17</v>
      </c>
    </row>
    <row r="7" spans="2:13" ht="25.5" customHeight="1">
      <c r="B7" s="9" t="s">
        <v>34</v>
      </c>
      <c r="C7" s="11">
        <v>4</v>
      </c>
      <c r="D7" s="24" t="s">
        <v>55</v>
      </c>
      <c r="E7" s="23" t="s">
        <v>48</v>
      </c>
      <c r="F7" s="12" t="s">
        <v>52</v>
      </c>
      <c r="G7" s="25">
        <f>HYPERLINK(Planilha2!Y7,Planilha2!X7)</f>
        <v>2</v>
      </c>
      <c r="H7" s="10">
        <v>45317</v>
      </c>
      <c r="I7" s="10">
        <v>45321</v>
      </c>
      <c r="J7" s="9" t="s">
        <v>12</v>
      </c>
      <c r="K7" s="9">
        <v>1091</v>
      </c>
      <c r="L7" s="9">
        <v>60</v>
      </c>
      <c r="M7" s="13">
        <v>24264.95</v>
      </c>
    </row>
    <row r="8" spans="2:13" ht="25.5" customHeight="1">
      <c r="B8" s="9" t="s">
        <v>34</v>
      </c>
      <c r="C8" s="11">
        <v>5</v>
      </c>
      <c r="D8" s="24" t="s">
        <v>55</v>
      </c>
      <c r="E8" s="23" t="s">
        <v>48</v>
      </c>
      <c r="F8" s="12" t="s">
        <v>52</v>
      </c>
      <c r="G8" s="25">
        <f>HYPERLINK(Planilha2!Y8,Planilha2!X8)</f>
        <v>1</v>
      </c>
      <c r="H8" s="10">
        <v>45317</v>
      </c>
      <c r="I8" s="10">
        <v>45321</v>
      </c>
      <c r="J8" s="9" t="s">
        <v>12</v>
      </c>
      <c r="K8" s="9">
        <v>1091</v>
      </c>
      <c r="L8" s="9">
        <v>60</v>
      </c>
      <c r="M8" s="13">
        <v>92985.5</v>
      </c>
    </row>
    <row r="9" spans="2:13" ht="25.5" customHeight="1">
      <c r="B9" s="9" t="s">
        <v>34</v>
      </c>
      <c r="C9" s="11">
        <v>6</v>
      </c>
      <c r="D9" s="22" t="s">
        <v>46</v>
      </c>
      <c r="E9" s="23" t="s">
        <v>47</v>
      </c>
      <c r="F9" s="12" t="s">
        <v>51</v>
      </c>
      <c r="G9" s="25">
        <f>HYPERLINK(Planilha2!Y9,Planilha2!X9)</f>
        <v>2001336</v>
      </c>
      <c r="H9" s="10">
        <v>45320</v>
      </c>
      <c r="I9" s="10">
        <v>45322</v>
      </c>
      <c r="J9" s="9" t="s">
        <v>12</v>
      </c>
      <c r="K9" s="9">
        <v>1091</v>
      </c>
      <c r="L9" s="9">
        <v>10</v>
      </c>
      <c r="M9" s="13">
        <v>31132.81</v>
      </c>
    </row>
    <row r="10" spans="2:13" ht="25.5" customHeight="1">
      <c r="B10" s="9" t="s">
        <v>34</v>
      </c>
      <c r="C10" s="11">
        <v>7</v>
      </c>
      <c r="D10" s="24" t="s">
        <v>13</v>
      </c>
      <c r="E10" s="23" t="s">
        <v>49</v>
      </c>
      <c r="F10" s="12" t="s">
        <v>61</v>
      </c>
      <c r="G10" s="25">
        <f>HYPERLINK(Planilha2!Y10,Planilha2!X10)</f>
        <v>1189</v>
      </c>
      <c r="H10" s="10">
        <v>45321</v>
      </c>
      <c r="I10" s="10">
        <v>45323</v>
      </c>
      <c r="J10" s="9" t="s">
        <v>12</v>
      </c>
      <c r="K10" s="9">
        <v>1091</v>
      </c>
      <c r="L10" s="9" t="s">
        <v>98</v>
      </c>
      <c r="M10" s="13">
        <v>38964.75</v>
      </c>
    </row>
    <row r="11" spans="2:13" ht="25.5" customHeight="1">
      <c r="B11" s="9" t="s">
        <v>34</v>
      </c>
      <c r="C11" s="11">
        <v>8</v>
      </c>
      <c r="D11" s="24" t="s">
        <v>10</v>
      </c>
      <c r="E11" s="23" t="s">
        <v>11</v>
      </c>
      <c r="F11" s="12" t="s">
        <v>60</v>
      </c>
      <c r="G11" s="25">
        <f>HYPERLINK(Planilha2!Y11,Planilha2!X11)</f>
        <v>499</v>
      </c>
      <c r="H11" s="10">
        <v>45323</v>
      </c>
      <c r="I11" s="10">
        <v>45327</v>
      </c>
      <c r="J11" s="9" t="s">
        <v>12</v>
      </c>
      <c r="K11" s="9">
        <v>1091</v>
      </c>
      <c r="L11" s="9">
        <v>10</v>
      </c>
      <c r="M11" s="13">
        <v>2996.37</v>
      </c>
    </row>
    <row r="12" spans="2:13" ht="25.5" customHeight="1">
      <c r="B12" s="9" t="s">
        <v>34</v>
      </c>
      <c r="C12" s="11">
        <v>9</v>
      </c>
      <c r="D12" s="24" t="s">
        <v>10</v>
      </c>
      <c r="E12" s="23" t="s">
        <v>11</v>
      </c>
      <c r="F12" s="12" t="s">
        <v>60</v>
      </c>
      <c r="G12" s="25">
        <f>HYPERLINK(Planilha2!Y12,Planilha2!X12)</f>
        <v>500</v>
      </c>
      <c r="H12" s="10">
        <v>45323</v>
      </c>
      <c r="I12" s="10">
        <v>45327</v>
      </c>
      <c r="J12" s="9" t="s">
        <v>12</v>
      </c>
      <c r="K12" s="9">
        <v>1091</v>
      </c>
      <c r="L12" s="9">
        <v>10</v>
      </c>
      <c r="M12" s="13">
        <v>2114.41</v>
      </c>
    </row>
    <row r="13" spans="2:13" ht="25.5" customHeight="1">
      <c r="B13" s="9" t="s">
        <v>34</v>
      </c>
      <c r="C13" s="11">
        <v>10</v>
      </c>
      <c r="D13" s="24" t="s">
        <v>10</v>
      </c>
      <c r="E13" s="23" t="s">
        <v>11</v>
      </c>
      <c r="F13" s="12" t="s">
        <v>60</v>
      </c>
      <c r="G13" s="25">
        <f>HYPERLINK(Planilha2!Y13,Planilha2!X13)</f>
        <v>501</v>
      </c>
      <c r="H13" s="10">
        <v>45323</v>
      </c>
      <c r="I13" s="10">
        <v>45327</v>
      </c>
      <c r="J13" s="9" t="s">
        <v>12</v>
      </c>
      <c r="K13" s="9">
        <v>1091</v>
      </c>
      <c r="L13" s="9">
        <v>10</v>
      </c>
      <c r="M13" s="13">
        <v>520.35</v>
      </c>
    </row>
    <row r="14" spans="2:13" ht="25.5" customHeight="1">
      <c r="B14" s="9" t="s">
        <v>34</v>
      </c>
      <c r="C14" s="11">
        <v>11</v>
      </c>
      <c r="D14" s="24" t="s">
        <v>10</v>
      </c>
      <c r="E14" s="23" t="s">
        <v>11</v>
      </c>
      <c r="F14" s="12" t="s">
        <v>60</v>
      </c>
      <c r="G14" s="25">
        <f>HYPERLINK(Planilha2!Y14,Planilha2!X14)</f>
        <v>502</v>
      </c>
      <c r="H14" s="10">
        <v>45323</v>
      </c>
      <c r="I14" s="10">
        <v>45327</v>
      </c>
      <c r="J14" s="9" t="s">
        <v>12</v>
      </c>
      <c r="K14" s="9">
        <v>1091</v>
      </c>
      <c r="L14" s="9">
        <v>10</v>
      </c>
      <c r="M14" s="13">
        <v>1411.49</v>
      </c>
    </row>
    <row r="15" spans="2:13" ht="25.5" customHeight="1">
      <c r="B15" s="9" t="s">
        <v>34</v>
      </c>
      <c r="C15" s="11">
        <v>12</v>
      </c>
      <c r="D15" s="24" t="s">
        <v>10</v>
      </c>
      <c r="E15" s="23" t="s">
        <v>11</v>
      </c>
      <c r="F15" s="12" t="s">
        <v>60</v>
      </c>
      <c r="G15" s="25">
        <f>HYPERLINK(Planilha2!Y15,Planilha2!X15)</f>
        <v>503</v>
      </c>
      <c r="H15" s="10">
        <v>45323</v>
      </c>
      <c r="I15" s="10">
        <v>45327</v>
      </c>
      <c r="J15" s="9" t="s">
        <v>12</v>
      </c>
      <c r="K15" s="9">
        <v>1091</v>
      </c>
      <c r="L15" s="9">
        <v>10</v>
      </c>
      <c r="M15" s="13">
        <v>2743.48</v>
      </c>
    </row>
    <row r="16" spans="2:13" ht="25.5" customHeight="1">
      <c r="B16" s="9" t="s">
        <v>34</v>
      </c>
      <c r="C16" s="11">
        <v>13</v>
      </c>
      <c r="D16" s="24" t="s">
        <v>10</v>
      </c>
      <c r="E16" s="23" t="s">
        <v>11</v>
      </c>
      <c r="F16" s="12" t="s">
        <v>60</v>
      </c>
      <c r="G16" s="25">
        <f>HYPERLINK(Planilha2!Y16,Planilha2!X16)</f>
        <v>504</v>
      </c>
      <c r="H16" s="10">
        <v>45323</v>
      </c>
      <c r="I16" s="10">
        <v>45327</v>
      </c>
      <c r="J16" s="9" t="s">
        <v>12</v>
      </c>
      <c r="K16" s="9">
        <v>1091</v>
      </c>
      <c r="L16" s="9">
        <v>10</v>
      </c>
      <c r="M16" s="13">
        <v>523.69000000000005</v>
      </c>
    </row>
    <row r="17" spans="2:13" ht="25.5" customHeight="1">
      <c r="B17" s="9" t="s">
        <v>34</v>
      </c>
      <c r="C17" s="11">
        <v>14</v>
      </c>
      <c r="D17" s="24" t="s">
        <v>10</v>
      </c>
      <c r="E17" s="23" t="s">
        <v>11</v>
      </c>
      <c r="F17" s="12" t="s">
        <v>60</v>
      </c>
      <c r="G17" s="25">
        <f>HYPERLINK(Planilha2!Y17,Planilha2!X17)</f>
        <v>505</v>
      </c>
      <c r="H17" s="10">
        <v>45323</v>
      </c>
      <c r="I17" s="10">
        <v>45327</v>
      </c>
      <c r="J17" s="9" t="s">
        <v>12</v>
      </c>
      <c r="K17" s="9">
        <v>1091</v>
      </c>
      <c r="L17" s="9">
        <v>10</v>
      </c>
      <c r="M17" s="13">
        <v>2112.7199999999998</v>
      </c>
    </row>
    <row r="18" spans="2:13" ht="25.5" customHeight="1">
      <c r="B18" s="9" t="s">
        <v>34</v>
      </c>
      <c r="C18" s="11">
        <v>15</v>
      </c>
      <c r="D18" s="24" t="s">
        <v>10</v>
      </c>
      <c r="E18" s="23" t="s">
        <v>11</v>
      </c>
      <c r="F18" s="12" t="s">
        <v>60</v>
      </c>
      <c r="G18" s="25">
        <f>HYPERLINK(Planilha2!Y18,Planilha2!X18)</f>
        <v>506</v>
      </c>
      <c r="H18" s="10">
        <v>45323</v>
      </c>
      <c r="I18" s="10">
        <v>45327</v>
      </c>
      <c r="J18" s="9" t="s">
        <v>12</v>
      </c>
      <c r="K18" s="9">
        <v>1091</v>
      </c>
      <c r="L18" s="9">
        <v>10</v>
      </c>
      <c r="M18" s="13">
        <v>462.03</v>
      </c>
    </row>
    <row r="19" spans="2:13" ht="25.5" customHeight="1">
      <c r="B19" s="9" t="s">
        <v>34</v>
      </c>
      <c r="C19" s="11">
        <v>16</v>
      </c>
      <c r="D19" s="24" t="s">
        <v>10</v>
      </c>
      <c r="E19" s="23" t="s">
        <v>11</v>
      </c>
      <c r="F19" s="12" t="s">
        <v>60</v>
      </c>
      <c r="G19" s="25">
        <f>HYPERLINK(Planilha2!Y19,Planilha2!X19)</f>
        <v>507</v>
      </c>
      <c r="H19" s="10">
        <v>45323</v>
      </c>
      <c r="I19" s="10">
        <v>45327</v>
      </c>
      <c r="J19" s="9" t="s">
        <v>12</v>
      </c>
      <c r="K19" s="9">
        <v>1091</v>
      </c>
      <c r="L19" s="9">
        <v>10</v>
      </c>
      <c r="M19" s="13">
        <v>487.03</v>
      </c>
    </row>
    <row r="20" spans="2:13" ht="25.5" customHeight="1">
      <c r="B20" s="9" t="s">
        <v>34</v>
      </c>
      <c r="C20" s="11">
        <v>17</v>
      </c>
      <c r="D20" s="24" t="s">
        <v>10</v>
      </c>
      <c r="E20" s="23" t="s">
        <v>11</v>
      </c>
      <c r="F20" s="12" t="s">
        <v>53</v>
      </c>
      <c r="G20" s="25">
        <f>HYPERLINK(Planilha2!Y20,Planilha2!X20)</f>
        <v>508</v>
      </c>
      <c r="H20" s="10">
        <v>45323</v>
      </c>
      <c r="I20" s="10">
        <v>45327</v>
      </c>
      <c r="J20" s="9" t="s">
        <v>12</v>
      </c>
      <c r="K20" s="9">
        <v>1091</v>
      </c>
      <c r="L20" s="9">
        <v>10</v>
      </c>
      <c r="M20" s="13">
        <v>22295.87</v>
      </c>
    </row>
    <row r="21" spans="2:13" ht="20.100000000000001" customHeight="1">
      <c r="B21" s="26" t="s">
        <v>14</v>
      </c>
      <c r="C21" s="27"/>
      <c r="D21" s="30" t="s">
        <v>15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20.100000000000001" customHeight="1">
      <c r="B22" s="28" t="s">
        <v>16</v>
      </c>
      <c r="C22" s="29"/>
      <c r="D22" s="31">
        <v>45327</v>
      </c>
      <c r="E22" s="31"/>
      <c r="F22" s="31"/>
      <c r="G22" s="31"/>
      <c r="H22" s="31"/>
      <c r="I22" s="31"/>
      <c r="J22" s="31"/>
      <c r="K22" s="31"/>
      <c r="L22" s="31"/>
      <c r="M22" s="31"/>
    </row>
    <row r="23" spans="2:13" ht="24" customHeight="1"/>
    <row r="33" spans="8:8">
      <c r="H33" s="2"/>
    </row>
  </sheetData>
  <sortState ref="B4:M28">
    <sortCondition ref="H4:H28"/>
  </sortState>
  <mergeCells count="5">
    <mergeCell ref="B21:C21"/>
    <mergeCell ref="B22:C22"/>
    <mergeCell ref="D21:M21"/>
    <mergeCell ref="D22:M22"/>
    <mergeCell ref="B1:M2"/>
  </mergeCells>
  <printOptions horizontalCentered="1" verticalCentered="1"/>
  <pageMargins left="0" right="0" top="0.74803149606299213" bottom="0.74803149606299213" header="0.31496062992125984" footer="0.31496062992125984"/>
  <pageSetup paperSize="9" scale="45" fitToHeight="0" orientation="landscape" horizontalDpi="300" verticalDpi="300" r:id="rId1"/>
  <webPublishItems count="2">
    <webPublishItem id="31577" divId="mpmg__realizacao_de_obras__2023-05_31577" sourceType="sheet" destinationFile="C:\Users\msima.plansul\Downloads\mpmg__realizacao_de_obras__2024-01.html"/>
    <webPublishItem id="15329" divId="mpmg__realizacao_de_obras__2023-05 (2)_15329" sourceType="printArea" destinationFile="C:\Users\acsantos.plansul\Downloads\mpmg__realizacao_de_obras__2023-12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21"/>
  <sheetViews>
    <sheetView topLeftCell="Z1" zoomScaleNormal="100" workbookViewId="0">
      <selection activeCell="AA3" sqref="AA3"/>
    </sheetView>
  </sheetViews>
  <sheetFormatPr defaultRowHeight="11.25"/>
  <cols>
    <col min="1" max="1" width="9.140625" style="6" hidden="1" customWidth="1"/>
    <col min="2" max="2" width="9.42578125" style="6" hidden="1" customWidth="1"/>
    <col min="3" max="3" width="21.7109375" style="6" hidden="1" customWidth="1"/>
    <col min="4" max="4" width="41.7109375" style="6" hidden="1" customWidth="1"/>
    <col min="5" max="5" width="15" style="6" hidden="1" customWidth="1"/>
    <col min="6" max="6" width="59" style="6" hidden="1" customWidth="1"/>
    <col min="7" max="7" width="11.7109375" style="6" hidden="1" customWidth="1"/>
    <col min="8" max="8" width="12" style="6" hidden="1" customWidth="1"/>
    <col min="9" max="9" width="10.85546875" style="6" hidden="1" customWidth="1"/>
    <col min="10" max="10" width="21.5703125" style="6" hidden="1" customWidth="1"/>
    <col min="11" max="11" width="16.140625" style="6" hidden="1" customWidth="1"/>
    <col min="12" max="14" width="9.140625" style="6" hidden="1" customWidth="1"/>
    <col min="15" max="15" width="22.140625" style="6" hidden="1" customWidth="1"/>
    <col min="16" max="16" width="11.28515625" style="6" hidden="1" customWidth="1"/>
    <col min="17" max="17" width="43.42578125" style="6" hidden="1" customWidth="1"/>
    <col min="18" max="18" width="58" style="6" hidden="1" customWidth="1"/>
    <col min="19" max="19" width="20" style="6" hidden="1" customWidth="1"/>
    <col min="20" max="20" width="9.140625" style="6" hidden="1" customWidth="1"/>
    <col min="21" max="21" width="18.140625" style="6" hidden="1" customWidth="1"/>
    <col min="22" max="22" width="3.7109375" style="6" hidden="1" customWidth="1"/>
    <col min="23" max="23" width="111.42578125" style="6" hidden="1" customWidth="1"/>
    <col min="24" max="24" width="11.140625" style="6" hidden="1" customWidth="1"/>
    <col min="25" max="25" width="125" style="6" hidden="1" customWidth="1"/>
    <col min="26" max="26" width="9.140625" style="6" customWidth="1"/>
    <col min="27" max="16384" width="9.140625" style="6"/>
  </cols>
  <sheetData>
    <row r="2" spans="1:25">
      <c r="L2" s="7" t="s">
        <v>17</v>
      </c>
      <c r="M2" s="7"/>
      <c r="N2" s="7"/>
      <c r="O2" s="7"/>
      <c r="P2" s="7"/>
    </row>
    <row r="3" spans="1:25" s="8" customFormat="1" ht="29.25" customHeight="1">
      <c r="B3" s="4" t="s">
        <v>0</v>
      </c>
      <c r="C3" s="4" t="s">
        <v>18</v>
      </c>
      <c r="D3" s="4" t="s">
        <v>19</v>
      </c>
      <c r="E3" s="4" t="s">
        <v>3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9</v>
      </c>
      <c r="L3" s="4"/>
      <c r="M3" s="4" t="s">
        <v>25</v>
      </c>
      <c r="N3" s="4"/>
      <c r="O3" s="4"/>
      <c r="P3" s="4" t="s">
        <v>26</v>
      </c>
      <c r="Q3" s="4"/>
      <c r="R3" s="4"/>
      <c r="S3" s="4"/>
      <c r="T3" s="4"/>
      <c r="U3" s="4"/>
      <c r="V3" s="4"/>
      <c r="W3" s="4"/>
      <c r="X3" s="4" t="s">
        <v>27</v>
      </c>
      <c r="Y3" s="4"/>
    </row>
    <row r="4" spans="1:25" s="14" customFormat="1">
      <c r="A4" s="14">
        <v>10</v>
      </c>
      <c r="B4" s="16" t="s">
        <v>34</v>
      </c>
      <c r="C4" s="17" t="s">
        <v>35</v>
      </c>
      <c r="D4" s="18" t="s">
        <v>44</v>
      </c>
      <c r="E4" s="19" t="s">
        <v>45</v>
      </c>
      <c r="F4" s="19" t="s">
        <v>50</v>
      </c>
      <c r="G4" s="19">
        <v>1</v>
      </c>
      <c r="H4" s="15">
        <f t="shared" ref="H4:H20" si="0">WORKDAY(I4,-2)</f>
        <v>45309</v>
      </c>
      <c r="I4" s="15">
        <v>45313</v>
      </c>
      <c r="J4" s="19" t="s">
        <v>56</v>
      </c>
      <c r="K4" s="20">
        <v>158172.14000000001</v>
      </c>
      <c r="L4" s="16" t="s">
        <v>28</v>
      </c>
      <c r="M4" s="16">
        <f t="shared" ref="M4:M20" si="1">G4</f>
        <v>1</v>
      </c>
      <c r="N4" s="19" t="s">
        <v>29</v>
      </c>
      <c r="O4" s="16" t="s">
        <v>62</v>
      </c>
      <c r="P4" s="19" t="str">
        <f t="shared" ref="P4:P20" si="2">J4</f>
        <v>081-22</v>
      </c>
      <c r="Q4" s="16" t="str">
        <f t="shared" ref="Q4:Q20" si="3">CONCATENATE(L4,M4,N4,O4,P4,)</f>
        <v>mpmg_nota_fiscal_1-2024_unid_1091_contrato_081-22</v>
      </c>
      <c r="R4" s="16" t="s">
        <v>63</v>
      </c>
      <c r="S4" s="16" t="s">
        <v>30</v>
      </c>
      <c r="T4" s="16" t="s">
        <v>54</v>
      </c>
      <c r="U4" s="16" t="str">
        <f t="shared" ref="U4:U20" si="4">R4</f>
        <v>mpmg_nota_fiscal_1-2024_unid_1091_contrato_081-22</v>
      </c>
      <c r="V4" s="16" t="s">
        <v>31</v>
      </c>
      <c r="W4" s="16" t="str">
        <f t="shared" ref="W4:W20" si="5">CONCATENATE(S4,T4,U4,V4)</f>
        <v>https://transparencia.mpmg.mp.br/download/notas_fiscais/realizacao_de_obras/2024/01/mpmg_nota_fiscal_1-2024_unid_1091_contrato_081-22.pdf</v>
      </c>
      <c r="X4" s="19">
        <v>1</v>
      </c>
      <c r="Y4" s="5" t="s">
        <v>80</v>
      </c>
    </row>
    <row r="5" spans="1:25" s="14" customFormat="1">
      <c r="A5" s="14">
        <v>10</v>
      </c>
      <c r="B5" s="16" t="s">
        <v>34</v>
      </c>
      <c r="C5" s="17" t="s">
        <v>38</v>
      </c>
      <c r="D5" s="18" t="s">
        <v>44</v>
      </c>
      <c r="E5" s="19" t="s">
        <v>45</v>
      </c>
      <c r="F5" s="19" t="s">
        <v>50</v>
      </c>
      <c r="G5" s="19">
        <v>2</v>
      </c>
      <c r="H5" s="15">
        <f t="shared" si="0"/>
        <v>45310</v>
      </c>
      <c r="I5" s="15">
        <v>45314</v>
      </c>
      <c r="J5" s="19" t="s">
        <v>56</v>
      </c>
      <c r="K5" s="20">
        <v>49225.06</v>
      </c>
      <c r="L5" s="16" t="s">
        <v>28</v>
      </c>
      <c r="M5" s="16">
        <f t="shared" si="1"/>
        <v>2</v>
      </c>
      <c r="N5" s="19" t="s">
        <v>29</v>
      </c>
      <c r="O5" s="16" t="s">
        <v>62</v>
      </c>
      <c r="P5" s="19" t="str">
        <f t="shared" si="2"/>
        <v>081-22</v>
      </c>
      <c r="Q5" s="16" t="str">
        <f t="shared" si="3"/>
        <v>mpmg_nota_fiscal_2-2024_unid_1091_contrato_081-22</v>
      </c>
      <c r="R5" s="16" t="s">
        <v>64</v>
      </c>
      <c r="S5" s="16" t="s">
        <v>30</v>
      </c>
      <c r="T5" s="16" t="s">
        <v>54</v>
      </c>
      <c r="U5" s="16" t="str">
        <f t="shared" si="4"/>
        <v>mpmg_nota_fiscal_2-2024_unid_1091_contrato_081-22</v>
      </c>
      <c r="V5" s="16" t="s">
        <v>31</v>
      </c>
      <c r="W5" s="16" t="str">
        <f t="shared" si="5"/>
        <v>https://transparencia.mpmg.mp.br/download/notas_fiscais/realizacao_de_obras/2024/01/mpmg_nota_fiscal_2-2024_unid_1091_contrato_081-22.pdf</v>
      </c>
      <c r="X5" s="19">
        <v>2</v>
      </c>
      <c r="Y5" s="5" t="s">
        <v>81</v>
      </c>
    </row>
    <row r="6" spans="1:25" s="14" customFormat="1">
      <c r="A6" s="14">
        <v>10</v>
      </c>
      <c r="B6" s="16" t="s">
        <v>34</v>
      </c>
      <c r="C6" s="17" t="s">
        <v>37</v>
      </c>
      <c r="D6" s="18" t="s">
        <v>44</v>
      </c>
      <c r="E6" s="19" t="s">
        <v>45</v>
      </c>
      <c r="F6" s="19" t="s">
        <v>50</v>
      </c>
      <c r="G6" s="19">
        <v>3</v>
      </c>
      <c r="H6" s="15">
        <f t="shared" si="0"/>
        <v>45315</v>
      </c>
      <c r="I6" s="15">
        <v>45317</v>
      </c>
      <c r="J6" s="19" t="s">
        <v>56</v>
      </c>
      <c r="K6" s="20">
        <v>80000.17</v>
      </c>
      <c r="L6" s="16" t="s">
        <v>28</v>
      </c>
      <c r="M6" s="16">
        <f t="shared" si="1"/>
        <v>3</v>
      </c>
      <c r="N6" s="19" t="s">
        <v>29</v>
      </c>
      <c r="O6" s="16" t="s">
        <v>62</v>
      </c>
      <c r="P6" s="19" t="str">
        <f t="shared" si="2"/>
        <v>081-22</v>
      </c>
      <c r="Q6" s="16" t="str">
        <f t="shared" si="3"/>
        <v>mpmg_nota_fiscal_3-2024_unid_1091_contrato_081-22</v>
      </c>
      <c r="R6" s="16" t="s">
        <v>65</v>
      </c>
      <c r="S6" s="16" t="s">
        <v>30</v>
      </c>
      <c r="T6" s="16" t="s">
        <v>54</v>
      </c>
      <c r="U6" s="16" t="str">
        <f t="shared" si="4"/>
        <v>mpmg_nota_fiscal_3-2024_unid_1091_contrato_081-22</v>
      </c>
      <c r="V6" s="16" t="s">
        <v>31</v>
      </c>
      <c r="W6" s="16" t="str">
        <f t="shared" si="5"/>
        <v>https://transparencia.mpmg.mp.br/download/notas_fiscais/realizacao_de_obras/2024/01/mpmg_nota_fiscal_3-2024_unid_1091_contrato_081-22.pdf</v>
      </c>
      <c r="X6" s="19">
        <v>3</v>
      </c>
      <c r="Y6" s="5" t="s">
        <v>82</v>
      </c>
    </row>
    <row r="7" spans="1:25" s="14" customFormat="1">
      <c r="A7" s="14">
        <v>60</v>
      </c>
      <c r="B7" s="16" t="s">
        <v>34</v>
      </c>
      <c r="C7" s="17" t="s">
        <v>39</v>
      </c>
      <c r="D7" s="21" t="s">
        <v>55</v>
      </c>
      <c r="E7" s="19" t="s">
        <v>48</v>
      </c>
      <c r="F7" s="19" t="s">
        <v>52</v>
      </c>
      <c r="G7" s="19">
        <v>2</v>
      </c>
      <c r="H7" s="15">
        <f t="shared" si="0"/>
        <v>45317</v>
      </c>
      <c r="I7" s="15">
        <v>45321</v>
      </c>
      <c r="J7" s="19" t="s">
        <v>58</v>
      </c>
      <c r="K7" s="20">
        <v>24264.95</v>
      </c>
      <c r="L7" s="16" t="s">
        <v>28</v>
      </c>
      <c r="M7" s="16">
        <f t="shared" si="1"/>
        <v>2</v>
      </c>
      <c r="N7" s="19" t="s">
        <v>29</v>
      </c>
      <c r="O7" s="16" t="s">
        <v>62</v>
      </c>
      <c r="P7" s="19" t="str">
        <f t="shared" si="2"/>
        <v>050-22</v>
      </c>
      <c r="Q7" s="16" t="str">
        <f t="shared" si="3"/>
        <v>mpmg_nota_fiscal_2-2024_unid_1091_contrato_050-22</v>
      </c>
      <c r="R7" s="16" t="s">
        <v>66</v>
      </c>
      <c r="S7" s="16" t="s">
        <v>30</v>
      </c>
      <c r="T7" s="16" t="s">
        <v>54</v>
      </c>
      <c r="U7" s="16" t="str">
        <f t="shared" si="4"/>
        <v>mpmg_nota_fiscal_2-2024_unid_1091_contrato_050-22</v>
      </c>
      <c r="V7" s="16" t="s">
        <v>31</v>
      </c>
      <c r="W7" s="16" t="str">
        <f t="shared" si="5"/>
        <v>https://transparencia.mpmg.mp.br/download/notas_fiscais/realizacao_de_obras/2024/01/mpmg_nota_fiscal_2-2024_unid_1091_contrato_050-22.pdf</v>
      </c>
      <c r="X7" s="19">
        <v>2</v>
      </c>
      <c r="Y7" s="5" t="s">
        <v>83</v>
      </c>
    </row>
    <row r="8" spans="1:25" s="14" customFormat="1">
      <c r="A8" s="14">
        <v>60</v>
      </c>
      <c r="B8" s="16" t="s">
        <v>34</v>
      </c>
      <c r="C8" s="17" t="s">
        <v>41</v>
      </c>
      <c r="D8" s="21" t="s">
        <v>55</v>
      </c>
      <c r="E8" s="19" t="s">
        <v>48</v>
      </c>
      <c r="F8" s="19" t="s">
        <v>52</v>
      </c>
      <c r="G8" s="19">
        <v>1</v>
      </c>
      <c r="H8" s="15">
        <f t="shared" si="0"/>
        <v>45317</v>
      </c>
      <c r="I8" s="15">
        <v>45321</v>
      </c>
      <c r="J8" s="19" t="s">
        <v>58</v>
      </c>
      <c r="K8" s="20">
        <v>92985.5</v>
      </c>
      <c r="L8" s="16" t="s">
        <v>28</v>
      </c>
      <c r="M8" s="16">
        <f t="shared" si="1"/>
        <v>1</v>
      </c>
      <c r="N8" s="19" t="s">
        <v>29</v>
      </c>
      <c r="O8" s="16" t="s">
        <v>62</v>
      </c>
      <c r="P8" s="19" t="str">
        <f t="shared" si="2"/>
        <v>050-22</v>
      </c>
      <c r="Q8" s="16" t="str">
        <f t="shared" si="3"/>
        <v>mpmg_nota_fiscal_1-2024_unid_1091_contrato_050-22</v>
      </c>
      <c r="R8" s="16" t="s">
        <v>67</v>
      </c>
      <c r="S8" s="16" t="s">
        <v>30</v>
      </c>
      <c r="T8" s="16" t="s">
        <v>54</v>
      </c>
      <c r="U8" s="16" t="str">
        <f t="shared" si="4"/>
        <v>mpmg_nota_fiscal_1-2024_unid_1091_contrato_050-22</v>
      </c>
      <c r="V8" s="16" t="s">
        <v>31</v>
      </c>
      <c r="W8" s="16" t="str">
        <f t="shared" si="5"/>
        <v>https://transparencia.mpmg.mp.br/download/notas_fiscais/realizacao_de_obras/2024/01/mpmg_nota_fiscal_1-2024_unid_1091_contrato_050-22.pdf</v>
      </c>
      <c r="X8" s="19">
        <v>1</v>
      </c>
      <c r="Y8" s="5" t="s">
        <v>84</v>
      </c>
    </row>
    <row r="9" spans="1:25" s="14" customFormat="1">
      <c r="A9" s="14">
        <v>10</v>
      </c>
      <c r="B9" s="16" t="s">
        <v>34</v>
      </c>
      <c r="C9" s="17" t="s">
        <v>36</v>
      </c>
      <c r="D9" s="18" t="s">
        <v>46</v>
      </c>
      <c r="E9" s="19" t="s">
        <v>47</v>
      </c>
      <c r="F9" s="19" t="s">
        <v>51</v>
      </c>
      <c r="G9" s="19">
        <v>2001336</v>
      </c>
      <c r="H9" s="15">
        <f t="shared" si="0"/>
        <v>45320</v>
      </c>
      <c r="I9" s="15">
        <v>45322</v>
      </c>
      <c r="J9" s="19" t="s">
        <v>57</v>
      </c>
      <c r="K9" s="20">
        <v>31132.81</v>
      </c>
      <c r="L9" s="16" t="s">
        <v>28</v>
      </c>
      <c r="M9" s="16">
        <f t="shared" si="1"/>
        <v>2001336</v>
      </c>
      <c r="N9" s="19" t="s">
        <v>29</v>
      </c>
      <c r="O9" s="16" t="s">
        <v>62</v>
      </c>
      <c r="P9" s="19" t="str">
        <f t="shared" si="2"/>
        <v>131-22</v>
      </c>
      <c r="Q9" s="16" t="str">
        <f t="shared" si="3"/>
        <v>mpmg_nota_fiscal_2001336-2024_unid_1091_contrato_131-22</v>
      </c>
      <c r="R9" s="16" t="s">
        <v>68</v>
      </c>
      <c r="S9" s="16" t="s">
        <v>30</v>
      </c>
      <c r="T9" s="16" t="s">
        <v>54</v>
      </c>
      <c r="U9" s="16" t="str">
        <f t="shared" si="4"/>
        <v>mpmg_nota_fiscal_2001336-2024_unid_1091_contrato_131-22</v>
      </c>
      <c r="V9" s="16" t="s">
        <v>31</v>
      </c>
      <c r="W9" s="16" t="str">
        <f t="shared" si="5"/>
        <v>https://transparencia.mpmg.mp.br/download/notas_fiscais/realizacao_de_obras/2024/01/mpmg_nota_fiscal_2001336-2024_unid_1091_contrato_131-22.pdf</v>
      </c>
      <c r="X9" s="19">
        <v>2001336</v>
      </c>
      <c r="Y9" s="5" t="s">
        <v>85</v>
      </c>
    </row>
    <row r="10" spans="1:25" s="14" customFormat="1">
      <c r="A10" s="14" t="s">
        <v>98</v>
      </c>
      <c r="B10" s="16" t="s">
        <v>34</v>
      </c>
      <c r="C10" s="17" t="s">
        <v>40</v>
      </c>
      <c r="D10" s="21" t="s">
        <v>13</v>
      </c>
      <c r="E10" s="19" t="s">
        <v>49</v>
      </c>
      <c r="F10" s="19" t="s">
        <v>61</v>
      </c>
      <c r="G10" s="19">
        <v>1189</v>
      </c>
      <c r="H10" s="15">
        <f t="shared" si="0"/>
        <v>45321</v>
      </c>
      <c r="I10" s="15">
        <v>45323</v>
      </c>
      <c r="J10" s="19" t="s">
        <v>32</v>
      </c>
      <c r="K10" s="20">
        <v>38964.75</v>
      </c>
      <c r="L10" s="16" t="s">
        <v>28</v>
      </c>
      <c r="M10" s="16">
        <f t="shared" si="1"/>
        <v>1189</v>
      </c>
      <c r="N10" s="19" t="s">
        <v>29</v>
      </c>
      <c r="O10" s="16" t="s">
        <v>62</v>
      </c>
      <c r="P10" s="19" t="str">
        <f t="shared" si="2"/>
        <v>203-20</v>
      </c>
      <c r="Q10" s="16" t="str">
        <f t="shared" si="3"/>
        <v>mpmg_nota_fiscal_1189-2024_unid_1091_contrato_203-20</v>
      </c>
      <c r="R10" s="16" t="s">
        <v>69</v>
      </c>
      <c r="S10" s="16" t="s">
        <v>30</v>
      </c>
      <c r="T10" s="16" t="s">
        <v>54</v>
      </c>
      <c r="U10" s="16" t="str">
        <f t="shared" si="4"/>
        <v>mpmg_nota_fiscal_1189-2024_unid_1091_contrato_203-20</v>
      </c>
      <c r="V10" s="16" t="s">
        <v>31</v>
      </c>
      <c r="W10" s="16" t="str">
        <f t="shared" si="5"/>
        <v>https://transparencia.mpmg.mp.br/download/notas_fiscais/realizacao_de_obras/2024/01/mpmg_nota_fiscal_1189-2024_unid_1091_contrato_203-20.pdf</v>
      </c>
      <c r="X10" s="19">
        <v>1189</v>
      </c>
      <c r="Y10" s="5" t="s">
        <v>86</v>
      </c>
    </row>
    <row r="11" spans="1:25" s="14" customFormat="1">
      <c r="A11" s="14">
        <v>10</v>
      </c>
      <c r="B11" s="16" t="s">
        <v>34</v>
      </c>
      <c r="C11" s="17" t="s">
        <v>42</v>
      </c>
      <c r="D11" s="21" t="s">
        <v>10</v>
      </c>
      <c r="E11" s="19" t="s">
        <v>11</v>
      </c>
      <c r="F11" s="19" t="s">
        <v>60</v>
      </c>
      <c r="G11" s="19">
        <v>499</v>
      </c>
      <c r="H11" s="15">
        <f t="shared" si="0"/>
        <v>45323</v>
      </c>
      <c r="I11" s="15">
        <v>45327</v>
      </c>
      <c r="J11" s="19" t="s">
        <v>33</v>
      </c>
      <c r="K11" s="20">
        <v>2996.37</v>
      </c>
      <c r="L11" s="16" t="s">
        <v>28</v>
      </c>
      <c r="M11" s="16">
        <f t="shared" si="1"/>
        <v>499</v>
      </c>
      <c r="N11" s="19" t="s">
        <v>29</v>
      </c>
      <c r="O11" s="16" t="s">
        <v>62</v>
      </c>
      <c r="P11" s="19" t="str">
        <f t="shared" si="2"/>
        <v>112-22</v>
      </c>
      <c r="Q11" s="16" t="str">
        <f t="shared" si="3"/>
        <v>mpmg_nota_fiscal_499-2024_unid_1091_contrato_112-22</v>
      </c>
      <c r="R11" s="16" t="s">
        <v>70</v>
      </c>
      <c r="S11" s="16" t="s">
        <v>30</v>
      </c>
      <c r="T11" s="16" t="s">
        <v>54</v>
      </c>
      <c r="U11" s="16" t="str">
        <f t="shared" si="4"/>
        <v>mpmg_nota_fiscal_499-2024_unid_1091_contrato_112-22</v>
      </c>
      <c r="V11" s="16" t="s">
        <v>31</v>
      </c>
      <c r="W11" s="16" t="str">
        <f t="shared" si="5"/>
        <v>https://transparencia.mpmg.mp.br/download/notas_fiscais/realizacao_de_obras/2024/01/mpmg_nota_fiscal_499-2024_unid_1091_contrato_112-22.pdf</v>
      </c>
      <c r="X11" s="19">
        <v>499</v>
      </c>
      <c r="Y11" s="5" t="s">
        <v>87</v>
      </c>
    </row>
    <row r="12" spans="1:25" s="14" customFormat="1">
      <c r="A12" s="14">
        <v>10</v>
      </c>
      <c r="B12" s="16" t="s">
        <v>34</v>
      </c>
      <c r="C12" s="17" t="s">
        <v>42</v>
      </c>
      <c r="D12" s="21" t="s">
        <v>10</v>
      </c>
      <c r="E12" s="19" t="s">
        <v>11</v>
      </c>
      <c r="F12" s="19" t="s">
        <v>60</v>
      </c>
      <c r="G12" s="19">
        <v>500</v>
      </c>
      <c r="H12" s="15">
        <f t="shared" si="0"/>
        <v>45323</v>
      </c>
      <c r="I12" s="15">
        <v>45327</v>
      </c>
      <c r="J12" s="19" t="s">
        <v>33</v>
      </c>
      <c r="K12" s="20">
        <v>2114.41</v>
      </c>
      <c r="L12" s="16" t="s">
        <v>28</v>
      </c>
      <c r="M12" s="16">
        <f t="shared" si="1"/>
        <v>500</v>
      </c>
      <c r="N12" s="19" t="s">
        <v>29</v>
      </c>
      <c r="O12" s="16" t="s">
        <v>62</v>
      </c>
      <c r="P12" s="19" t="str">
        <f t="shared" si="2"/>
        <v>112-22</v>
      </c>
      <c r="Q12" s="16" t="str">
        <f t="shared" si="3"/>
        <v>mpmg_nota_fiscal_500-2024_unid_1091_contrato_112-22</v>
      </c>
      <c r="R12" s="16" t="s">
        <v>71</v>
      </c>
      <c r="S12" s="16" t="s">
        <v>30</v>
      </c>
      <c r="T12" s="16" t="s">
        <v>54</v>
      </c>
      <c r="U12" s="16" t="str">
        <f t="shared" si="4"/>
        <v>mpmg_nota_fiscal_500-2024_unid_1091_contrato_112-22</v>
      </c>
      <c r="V12" s="16" t="s">
        <v>31</v>
      </c>
      <c r="W12" s="16" t="str">
        <f t="shared" si="5"/>
        <v>https://transparencia.mpmg.mp.br/download/notas_fiscais/realizacao_de_obras/2024/01/mpmg_nota_fiscal_500-2024_unid_1091_contrato_112-22.pdf</v>
      </c>
      <c r="X12" s="19">
        <v>500</v>
      </c>
      <c r="Y12" s="5" t="s">
        <v>88</v>
      </c>
    </row>
    <row r="13" spans="1:25" s="14" customFormat="1">
      <c r="A13" s="14">
        <v>10</v>
      </c>
      <c r="B13" s="16" t="s">
        <v>34</v>
      </c>
      <c r="C13" s="17" t="s">
        <v>42</v>
      </c>
      <c r="D13" s="21" t="s">
        <v>10</v>
      </c>
      <c r="E13" s="19" t="s">
        <v>11</v>
      </c>
      <c r="F13" s="19" t="s">
        <v>60</v>
      </c>
      <c r="G13" s="19">
        <v>501</v>
      </c>
      <c r="H13" s="15">
        <f t="shared" si="0"/>
        <v>45323</v>
      </c>
      <c r="I13" s="15">
        <v>45327</v>
      </c>
      <c r="J13" s="19" t="s">
        <v>33</v>
      </c>
      <c r="K13" s="20">
        <v>520.35</v>
      </c>
      <c r="L13" s="16" t="s">
        <v>28</v>
      </c>
      <c r="M13" s="16">
        <f t="shared" si="1"/>
        <v>501</v>
      </c>
      <c r="N13" s="19" t="s">
        <v>29</v>
      </c>
      <c r="O13" s="16" t="s">
        <v>62</v>
      </c>
      <c r="P13" s="19" t="str">
        <f t="shared" si="2"/>
        <v>112-22</v>
      </c>
      <c r="Q13" s="16" t="str">
        <f t="shared" si="3"/>
        <v>mpmg_nota_fiscal_501-2024_unid_1091_contrato_112-22</v>
      </c>
      <c r="R13" s="16" t="s">
        <v>72</v>
      </c>
      <c r="S13" s="16" t="s">
        <v>30</v>
      </c>
      <c r="T13" s="16" t="s">
        <v>54</v>
      </c>
      <c r="U13" s="16" t="str">
        <f t="shared" si="4"/>
        <v>mpmg_nota_fiscal_501-2024_unid_1091_contrato_112-22</v>
      </c>
      <c r="V13" s="16" t="s">
        <v>31</v>
      </c>
      <c r="W13" s="16" t="str">
        <f t="shared" si="5"/>
        <v>https://transparencia.mpmg.mp.br/download/notas_fiscais/realizacao_de_obras/2024/01/mpmg_nota_fiscal_501-2024_unid_1091_contrato_112-22.pdf</v>
      </c>
      <c r="X13" s="19">
        <v>501</v>
      </c>
      <c r="Y13" s="5" t="s">
        <v>89</v>
      </c>
    </row>
    <row r="14" spans="1:25" s="14" customFormat="1">
      <c r="A14" s="14">
        <v>10</v>
      </c>
      <c r="B14" s="16" t="s">
        <v>34</v>
      </c>
      <c r="C14" s="17" t="s">
        <v>42</v>
      </c>
      <c r="D14" s="21" t="s">
        <v>10</v>
      </c>
      <c r="E14" s="19" t="s">
        <v>11</v>
      </c>
      <c r="F14" s="19" t="s">
        <v>60</v>
      </c>
      <c r="G14" s="19">
        <v>502</v>
      </c>
      <c r="H14" s="15">
        <f t="shared" si="0"/>
        <v>45323</v>
      </c>
      <c r="I14" s="15">
        <v>45327</v>
      </c>
      <c r="J14" s="19" t="s">
        <v>33</v>
      </c>
      <c r="K14" s="20">
        <v>1411.49</v>
      </c>
      <c r="L14" s="16" t="s">
        <v>28</v>
      </c>
      <c r="M14" s="16">
        <f t="shared" si="1"/>
        <v>502</v>
      </c>
      <c r="N14" s="19" t="s">
        <v>29</v>
      </c>
      <c r="O14" s="16" t="s">
        <v>62</v>
      </c>
      <c r="P14" s="19" t="str">
        <f t="shared" si="2"/>
        <v>112-22</v>
      </c>
      <c r="Q14" s="16" t="str">
        <f t="shared" si="3"/>
        <v>mpmg_nota_fiscal_502-2024_unid_1091_contrato_112-22</v>
      </c>
      <c r="R14" s="16" t="s">
        <v>73</v>
      </c>
      <c r="S14" s="16" t="s">
        <v>30</v>
      </c>
      <c r="T14" s="16" t="s">
        <v>54</v>
      </c>
      <c r="U14" s="16" t="str">
        <f t="shared" si="4"/>
        <v>mpmg_nota_fiscal_502-2024_unid_1091_contrato_112-22</v>
      </c>
      <c r="V14" s="16" t="s">
        <v>31</v>
      </c>
      <c r="W14" s="16" t="str">
        <f t="shared" si="5"/>
        <v>https://transparencia.mpmg.mp.br/download/notas_fiscais/realizacao_de_obras/2024/01/mpmg_nota_fiscal_502-2024_unid_1091_contrato_112-22.pdf</v>
      </c>
      <c r="X14" s="19">
        <v>502</v>
      </c>
      <c r="Y14" s="5" t="s">
        <v>90</v>
      </c>
    </row>
    <row r="15" spans="1:25" s="14" customFormat="1">
      <c r="A15" s="14">
        <v>10</v>
      </c>
      <c r="B15" s="16" t="s">
        <v>34</v>
      </c>
      <c r="C15" s="17" t="s">
        <v>42</v>
      </c>
      <c r="D15" s="21" t="s">
        <v>10</v>
      </c>
      <c r="E15" s="19" t="s">
        <v>11</v>
      </c>
      <c r="F15" s="19" t="s">
        <v>60</v>
      </c>
      <c r="G15" s="19">
        <v>503</v>
      </c>
      <c r="H15" s="15">
        <f t="shared" si="0"/>
        <v>45323</v>
      </c>
      <c r="I15" s="15">
        <v>45327</v>
      </c>
      <c r="J15" s="19" t="s">
        <v>33</v>
      </c>
      <c r="K15" s="20">
        <v>2743.48</v>
      </c>
      <c r="L15" s="16" t="s">
        <v>28</v>
      </c>
      <c r="M15" s="16">
        <f t="shared" si="1"/>
        <v>503</v>
      </c>
      <c r="N15" s="19" t="s">
        <v>29</v>
      </c>
      <c r="O15" s="16" t="s">
        <v>62</v>
      </c>
      <c r="P15" s="19" t="str">
        <f t="shared" si="2"/>
        <v>112-22</v>
      </c>
      <c r="Q15" s="16" t="str">
        <f t="shared" si="3"/>
        <v>mpmg_nota_fiscal_503-2024_unid_1091_contrato_112-22</v>
      </c>
      <c r="R15" s="16" t="s">
        <v>74</v>
      </c>
      <c r="S15" s="16" t="s">
        <v>30</v>
      </c>
      <c r="T15" s="16" t="s">
        <v>54</v>
      </c>
      <c r="U15" s="16" t="str">
        <f t="shared" si="4"/>
        <v>mpmg_nota_fiscal_503-2024_unid_1091_contrato_112-22</v>
      </c>
      <c r="V15" s="16" t="s">
        <v>31</v>
      </c>
      <c r="W15" s="16" t="str">
        <f t="shared" si="5"/>
        <v>https://transparencia.mpmg.mp.br/download/notas_fiscais/realizacao_de_obras/2024/01/mpmg_nota_fiscal_503-2024_unid_1091_contrato_112-22.pdf</v>
      </c>
      <c r="X15" s="19">
        <v>503</v>
      </c>
      <c r="Y15" s="5" t="s">
        <v>91</v>
      </c>
    </row>
    <row r="16" spans="1:25" s="14" customFormat="1">
      <c r="A16" s="14">
        <v>10</v>
      </c>
      <c r="B16" s="16" t="s">
        <v>34</v>
      </c>
      <c r="C16" s="17" t="s">
        <v>42</v>
      </c>
      <c r="D16" s="21" t="s">
        <v>10</v>
      </c>
      <c r="E16" s="19" t="s">
        <v>11</v>
      </c>
      <c r="F16" s="19" t="s">
        <v>60</v>
      </c>
      <c r="G16" s="19">
        <v>504</v>
      </c>
      <c r="H16" s="15">
        <f t="shared" si="0"/>
        <v>45323</v>
      </c>
      <c r="I16" s="15">
        <v>45327</v>
      </c>
      <c r="J16" s="19" t="s">
        <v>33</v>
      </c>
      <c r="K16" s="20">
        <v>523.69000000000005</v>
      </c>
      <c r="L16" s="16" t="s">
        <v>28</v>
      </c>
      <c r="M16" s="16">
        <f t="shared" si="1"/>
        <v>504</v>
      </c>
      <c r="N16" s="19" t="s">
        <v>29</v>
      </c>
      <c r="O16" s="16" t="s">
        <v>62</v>
      </c>
      <c r="P16" s="19" t="str">
        <f t="shared" si="2"/>
        <v>112-22</v>
      </c>
      <c r="Q16" s="16" t="str">
        <f t="shared" si="3"/>
        <v>mpmg_nota_fiscal_504-2024_unid_1091_contrato_112-22</v>
      </c>
      <c r="R16" s="16" t="s">
        <v>75</v>
      </c>
      <c r="S16" s="16" t="s">
        <v>30</v>
      </c>
      <c r="T16" s="16" t="s">
        <v>54</v>
      </c>
      <c r="U16" s="16" t="str">
        <f t="shared" si="4"/>
        <v>mpmg_nota_fiscal_504-2024_unid_1091_contrato_112-22</v>
      </c>
      <c r="V16" s="16" t="s">
        <v>31</v>
      </c>
      <c r="W16" s="16" t="str">
        <f t="shared" si="5"/>
        <v>https://transparencia.mpmg.mp.br/download/notas_fiscais/realizacao_de_obras/2024/01/mpmg_nota_fiscal_504-2024_unid_1091_contrato_112-22.pdf</v>
      </c>
      <c r="X16" s="19">
        <v>504</v>
      </c>
      <c r="Y16" s="5" t="s">
        <v>92</v>
      </c>
    </row>
    <row r="17" spans="1:25" s="14" customFormat="1">
      <c r="A17" s="14">
        <v>10</v>
      </c>
      <c r="B17" s="16" t="s">
        <v>34</v>
      </c>
      <c r="C17" s="17" t="s">
        <v>42</v>
      </c>
      <c r="D17" s="21" t="s">
        <v>10</v>
      </c>
      <c r="E17" s="19" t="s">
        <v>11</v>
      </c>
      <c r="F17" s="19" t="s">
        <v>60</v>
      </c>
      <c r="G17" s="19">
        <v>505</v>
      </c>
      <c r="H17" s="15">
        <f t="shared" si="0"/>
        <v>45323</v>
      </c>
      <c r="I17" s="15">
        <v>45327</v>
      </c>
      <c r="J17" s="19" t="s">
        <v>33</v>
      </c>
      <c r="K17" s="20">
        <v>2112.7199999999998</v>
      </c>
      <c r="L17" s="16" t="s">
        <v>28</v>
      </c>
      <c r="M17" s="16">
        <f t="shared" si="1"/>
        <v>505</v>
      </c>
      <c r="N17" s="19" t="s">
        <v>29</v>
      </c>
      <c r="O17" s="16" t="s">
        <v>62</v>
      </c>
      <c r="P17" s="19" t="str">
        <f t="shared" si="2"/>
        <v>112-22</v>
      </c>
      <c r="Q17" s="16" t="str">
        <f t="shared" si="3"/>
        <v>mpmg_nota_fiscal_505-2024_unid_1091_contrato_112-22</v>
      </c>
      <c r="R17" s="16" t="s">
        <v>76</v>
      </c>
      <c r="S17" s="16" t="s">
        <v>30</v>
      </c>
      <c r="T17" s="16" t="s">
        <v>54</v>
      </c>
      <c r="U17" s="16" t="str">
        <f t="shared" si="4"/>
        <v>mpmg_nota_fiscal_505-2024_unid_1091_contrato_112-22</v>
      </c>
      <c r="V17" s="16" t="s">
        <v>31</v>
      </c>
      <c r="W17" s="16" t="str">
        <f t="shared" si="5"/>
        <v>https://transparencia.mpmg.mp.br/download/notas_fiscais/realizacao_de_obras/2024/01/mpmg_nota_fiscal_505-2024_unid_1091_contrato_112-22.pdf</v>
      </c>
      <c r="X17" s="19">
        <v>505</v>
      </c>
      <c r="Y17" s="5" t="s">
        <v>93</v>
      </c>
    </row>
    <row r="18" spans="1:25" s="14" customFormat="1">
      <c r="A18" s="14">
        <v>10</v>
      </c>
      <c r="B18" s="16" t="s">
        <v>34</v>
      </c>
      <c r="C18" s="17" t="s">
        <v>42</v>
      </c>
      <c r="D18" s="21" t="s">
        <v>10</v>
      </c>
      <c r="E18" s="19" t="s">
        <v>11</v>
      </c>
      <c r="F18" s="19" t="s">
        <v>60</v>
      </c>
      <c r="G18" s="19">
        <v>506</v>
      </c>
      <c r="H18" s="15">
        <f t="shared" si="0"/>
        <v>45323</v>
      </c>
      <c r="I18" s="15">
        <v>45327</v>
      </c>
      <c r="J18" s="19" t="s">
        <v>33</v>
      </c>
      <c r="K18" s="20">
        <v>462.03</v>
      </c>
      <c r="L18" s="16" t="s">
        <v>28</v>
      </c>
      <c r="M18" s="16">
        <f t="shared" si="1"/>
        <v>506</v>
      </c>
      <c r="N18" s="19" t="s">
        <v>29</v>
      </c>
      <c r="O18" s="16" t="s">
        <v>62</v>
      </c>
      <c r="P18" s="19" t="str">
        <f t="shared" si="2"/>
        <v>112-22</v>
      </c>
      <c r="Q18" s="16" t="str">
        <f t="shared" si="3"/>
        <v>mpmg_nota_fiscal_506-2024_unid_1091_contrato_112-22</v>
      </c>
      <c r="R18" s="16" t="s">
        <v>77</v>
      </c>
      <c r="S18" s="16" t="s">
        <v>30</v>
      </c>
      <c r="T18" s="16" t="s">
        <v>54</v>
      </c>
      <c r="U18" s="16" t="str">
        <f t="shared" si="4"/>
        <v>mpmg_nota_fiscal_506-2024_unid_1091_contrato_112-22</v>
      </c>
      <c r="V18" s="16" t="s">
        <v>31</v>
      </c>
      <c r="W18" s="16" t="str">
        <f t="shared" si="5"/>
        <v>https://transparencia.mpmg.mp.br/download/notas_fiscais/realizacao_de_obras/2024/01/mpmg_nota_fiscal_506-2024_unid_1091_contrato_112-22.pdf</v>
      </c>
      <c r="X18" s="19">
        <v>506</v>
      </c>
      <c r="Y18" s="5" t="s">
        <v>94</v>
      </c>
    </row>
    <row r="19" spans="1:25" s="14" customFormat="1">
      <c r="A19" s="14">
        <v>10</v>
      </c>
      <c r="B19" s="16" t="s">
        <v>34</v>
      </c>
      <c r="C19" s="17" t="s">
        <v>42</v>
      </c>
      <c r="D19" s="21" t="s">
        <v>10</v>
      </c>
      <c r="E19" s="19" t="s">
        <v>11</v>
      </c>
      <c r="F19" s="19" t="s">
        <v>60</v>
      </c>
      <c r="G19" s="19">
        <v>507</v>
      </c>
      <c r="H19" s="15">
        <f t="shared" si="0"/>
        <v>45323</v>
      </c>
      <c r="I19" s="15">
        <v>45327</v>
      </c>
      <c r="J19" s="19" t="s">
        <v>33</v>
      </c>
      <c r="K19" s="20">
        <v>487.03</v>
      </c>
      <c r="L19" s="16" t="s">
        <v>28</v>
      </c>
      <c r="M19" s="16">
        <f t="shared" si="1"/>
        <v>507</v>
      </c>
      <c r="N19" s="19" t="s">
        <v>29</v>
      </c>
      <c r="O19" s="16" t="s">
        <v>62</v>
      </c>
      <c r="P19" s="19" t="str">
        <f t="shared" si="2"/>
        <v>112-22</v>
      </c>
      <c r="Q19" s="16" t="str">
        <f t="shared" si="3"/>
        <v>mpmg_nota_fiscal_507-2024_unid_1091_contrato_112-22</v>
      </c>
      <c r="R19" s="16" t="s">
        <v>78</v>
      </c>
      <c r="S19" s="16" t="s">
        <v>30</v>
      </c>
      <c r="T19" s="16" t="s">
        <v>54</v>
      </c>
      <c r="U19" s="16" t="str">
        <f t="shared" si="4"/>
        <v>mpmg_nota_fiscal_507-2024_unid_1091_contrato_112-22</v>
      </c>
      <c r="V19" s="16" t="s">
        <v>31</v>
      </c>
      <c r="W19" s="16" t="str">
        <f t="shared" si="5"/>
        <v>https://transparencia.mpmg.mp.br/download/notas_fiscais/realizacao_de_obras/2024/01/mpmg_nota_fiscal_507-2024_unid_1091_contrato_112-22.pdf</v>
      </c>
      <c r="X19" s="19">
        <v>507</v>
      </c>
      <c r="Y19" s="5" t="s">
        <v>95</v>
      </c>
    </row>
    <row r="20" spans="1:25" s="14" customFormat="1">
      <c r="A20" s="14">
        <v>10</v>
      </c>
      <c r="B20" s="16" t="s">
        <v>34</v>
      </c>
      <c r="C20" s="17" t="s">
        <v>43</v>
      </c>
      <c r="D20" s="21" t="s">
        <v>10</v>
      </c>
      <c r="E20" s="19" t="s">
        <v>11</v>
      </c>
      <c r="F20" s="19" t="s">
        <v>53</v>
      </c>
      <c r="G20" s="19">
        <v>508</v>
      </c>
      <c r="H20" s="15">
        <f t="shared" si="0"/>
        <v>45323</v>
      </c>
      <c r="I20" s="15">
        <v>45327</v>
      </c>
      <c r="J20" s="19" t="s">
        <v>59</v>
      </c>
      <c r="K20" s="20">
        <v>22295.87</v>
      </c>
      <c r="L20" s="16" t="s">
        <v>28</v>
      </c>
      <c r="M20" s="16">
        <f t="shared" si="1"/>
        <v>508</v>
      </c>
      <c r="N20" s="19" t="s">
        <v>29</v>
      </c>
      <c r="O20" s="16" t="s">
        <v>62</v>
      </c>
      <c r="P20" s="19" t="str">
        <f t="shared" si="2"/>
        <v>0099263-2023-67</v>
      </c>
      <c r="Q20" s="16" t="str">
        <f t="shared" si="3"/>
        <v>mpmg_nota_fiscal_508-2024_unid_1091_contrato_0099263-2023-67</v>
      </c>
      <c r="R20" s="16" t="s">
        <v>79</v>
      </c>
      <c r="S20" s="16" t="s">
        <v>30</v>
      </c>
      <c r="T20" s="16" t="s">
        <v>54</v>
      </c>
      <c r="U20" s="16" t="str">
        <f t="shared" si="4"/>
        <v>mpmg_nota_fiscal_508-2024_unid_1091_contrato_0099263-2023-67</v>
      </c>
      <c r="V20" s="16" t="s">
        <v>31</v>
      </c>
      <c r="W20" s="16" t="str">
        <f t="shared" si="5"/>
        <v>https://transparencia.mpmg.mp.br/download/notas_fiscais/realizacao_de_obras/2024/01/mpmg_nota_fiscal_508-2024_unid_1091_contrato_0099263-2023-67.pdf</v>
      </c>
      <c r="X20" s="19">
        <v>508</v>
      </c>
      <c r="Y20" s="5" t="s">
        <v>96</v>
      </c>
    </row>
    <row r="21" spans="1:25">
      <c r="I21" s="14"/>
    </row>
  </sheetData>
  <sortState ref="B4:Y20">
    <sortCondition ref="H4:H20"/>
  </sortState>
  <conditionalFormatting sqref="C4:C20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71abf1da-508f-40e7-a16d-9cafa349f8c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Obras-Janeiro</vt:lpstr>
      <vt:lpstr>Planilha2</vt:lpstr>
      <vt:lpstr>'Obras-Janeiro'!Area_de_impressao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Marina Sima Pesso Goncalves</cp:lastModifiedBy>
  <cp:revision/>
  <dcterms:created xsi:type="dcterms:W3CDTF">2023-05-26T21:28:41Z</dcterms:created>
  <dcterms:modified xsi:type="dcterms:W3CDTF">2024-06-14T20:38:57Z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