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santos.plansul\Downloads\"/>
    </mc:Choice>
  </mc:AlternateContent>
  <bookViews>
    <workbookView xWindow="0" yWindow="0" windowWidth="12510" windowHeight="6765"/>
  </bookViews>
  <sheets>
    <sheet name="Obras-Agosto" sheetId="1" r:id="rId1"/>
    <sheet name="Planilha2" sheetId="4" state="hidden" r:id="rId2"/>
  </sheets>
  <definedNames>
    <definedName name="_xlnm._FilterDatabase" localSheetId="0" hidden="1">'Obras-Agosto'!$A$3:$K$3</definedName>
    <definedName name="_xlnm._FilterDatabase" localSheetId="1" hidden="1">Planilha2!$A$3:$X$34</definedName>
    <definedName name="_xlnm.Print_Area" localSheetId="0">'Obras-Agosto'!$A$1:$L$37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4" i="1"/>
  <c r="H34" i="1" l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G5" i="4"/>
  <c r="G6" i="4"/>
  <c r="G7" i="4"/>
  <c r="G8" i="4"/>
  <c r="G9" i="4"/>
  <c r="G10" i="4"/>
  <c r="G11" i="4"/>
  <c r="G12" i="4"/>
  <c r="G13" i="4"/>
  <c r="G14" i="4"/>
  <c r="G15" i="4"/>
  <c r="G17" i="4"/>
  <c r="G18" i="4"/>
  <c r="G19" i="4"/>
  <c r="G20" i="4"/>
  <c r="G21" i="4"/>
  <c r="G22" i="4"/>
  <c r="G23" i="4"/>
  <c r="G24" i="4"/>
  <c r="G25" i="4"/>
  <c r="G26" i="4"/>
  <c r="G27" i="4"/>
  <c r="G28" i="4"/>
  <c r="G16" i="4"/>
  <c r="G29" i="4"/>
  <c r="G30" i="4"/>
  <c r="G31" i="4"/>
  <c r="G32" i="4"/>
  <c r="G33" i="4"/>
  <c r="G34" i="4"/>
  <c r="G4" i="4"/>
  <c r="T10" i="4" l="1"/>
  <c r="V10" i="4" s="1"/>
  <c r="T17" i="4"/>
  <c r="V17" i="4" s="1"/>
  <c r="T23" i="4"/>
  <c r="V23" i="4" s="1"/>
  <c r="T16" i="4"/>
  <c r="V16" i="4" s="1"/>
  <c r="T5" i="4"/>
  <c r="V5" i="4" s="1"/>
  <c r="T6" i="4"/>
  <c r="V6" i="4" s="1"/>
  <c r="T7" i="4"/>
  <c r="V7" i="4" s="1"/>
  <c r="T8" i="4"/>
  <c r="V8" i="4" s="1"/>
  <c r="T20" i="4"/>
  <c r="V20" i="4" s="1"/>
  <c r="T9" i="4"/>
  <c r="V9" i="4" s="1"/>
  <c r="T11" i="4"/>
  <c r="V11" i="4" s="1"/>
  <c r="T12" i="4"/>
  <c r="V12" i="4" s="1"/>
  <c r="T34" i="4"/>
  <c r="V34" i="4" s="1"/>
  <c r="T21" i="4"/>
  <c r="V21" i="4" s="1"/>
  <c r="T22" i="4"/>
  <c r="V22" i="4" s="1"/>
  <c r="T24" i="4"/>
  <c r="V24" i="4" s="1"/>
  <c r="T25" i="4"/>
  <c r="V25" i="4" s="1"/>
  <c r="T26" i="4"/>
  <c r="V26" i="4" s="1"/>
  <c r="T27" i="4"/>
  <c r="V27" i="4" s="1"/>
  <c r="T28" i="4"/>
  <c r="V28" i="4" s="1"/>
  <c r="T29" i="4"/>
  <c r="V29" i="4" s="1"/>
  <c r="T30" i="4"/>
  <c r="V30" i="4" s="1"/>
  <c r="T31" i="4"/>
  <c r="V31" i="4" s="1"/>
  <c r="T32" i="4"/>
  <c r="V32" i="4" s="1"/>
  <c r="T33" i="4"/>
  <c r="V33" i="4" s="1"/>
  <c r="T13" i="4"/>
  <c r="V13" i="4" s="1"/>
  <c r="T14" i="4"/>
  <c r="V14" i="4" s="1"/>
  <c r="T15" i="4"/>
  <c r="V15" i="4" s="1"/>
  <c r="T18" i="4"/>
  <c r="V18" i="4" s="1"/>
  <c r="T19" i="4"/>
  <c r="V19" i="4" s="1"/>
  <c r="T4" i="4"/>
  <c r="V4" i="4" s="1"/>
  <c r="L5" i="4"/>
  <c r="O5" i="4"/>
  <c r="L6" i="4"/>
  <c r="O6" i="4"/>
  <c r="L7" i="4"/>
  <c r="O7" i="4"/>
  <c r="L8" i="4"/>
  <c r="O8" i="4"/>
  <c r="L20" i="4"/>
  <c r="O20" i="4"/>
  <c r="L9" i="4"/>
  <c r="O9" i="4"/>
  <c r="L10" i="4"/>
  <c r="O10" i="4"/>
  <c r="L11" i="4"/>
  <c r="O11" i="4"/>
  <c r="L12" i="4"/>
  <c r="O12" i="4"/>
  <c r="L17" i="4"/>
  <c r="O17" i="4"/>
  <c r="L34" i="4"/>
  <c r="O34" i="4"/>
  <c r="L21" i="4"/>
  <c r="O21" i="4"/>
  <c r="L22" i="4"/>
  <c r="O22" i="4"/>
  <c r="L23" i="4"/>
  <c r="O23" i="4"/>
  <c r="L24" i="4"/>
  <c r="O24" i="4"/>
  <c r="L25" i="4"/>
  <c r="O25" i="4"/>
  <c r="L26" i="4"/>
  <c r="O26" i="4"/>
  <c r="L27" i="4"/>
  <c r="O27" i="4"/>
  <c r="L28" i="4"/>
  <c r="O28" i="4"/>
  <c r="L16" i="4"/>
  <c r="O16" i="4"/>
  <c r="P16" i="4" s="1"/>
  <c r="L29" i="4"/>
  <c r="O29" i="4"/>
  <c r="L30" i="4"/>
  <c r="O30" i="4"/>
  <c r="L31" i="4"/>
  <c r="O31" i="4"/>
  <c r="L32" i="4"/>
  <c r="O32" i="4"/>
  <c r="L33" i="4"/>
  <c r="O33" i="4"/>
  <c r="L13" i="4"/>
  <c r="O13" i="4"/>
  <c r="P13" i="4" s="1"/>
  <c r="L14" i="4"/>
  <c r="O14" i="4"/>
  <c r="L15" i="4"/>
  <c r="O15" i="4"/>
  <c r="L18" i="4"/>
  <c r="O18" i="4"/>
  <c r="L19" i="4"/>
  <c r="O19" i="4"/>
  <c r="O4" i="4"/>
  <c r="L4" i="4"/>
  <c r="P4" i="4" l="1"/>
  <c r="P15" i="4"/>
  <c r="P33" i="4"/>
  <c r="P30" i="4"/>
  <c r="P28" i="4"/>
  <c r="P25" i="4"/>
  <c r="P22" i="4"/>
  <c r="P34" i="4"/>
  <c r="P11" i="4"/>
  <c r="P20" i="4"/>
  <c r="P6" i="4"/>
  <c r="P23" i="4"/>
  <c r="P9" i="4"/>
  <c r="P14" i="4"/>
  <c r="P27" i="4"/>
  <c r="P24" i="4"/>
  <c r="P17" i="4"/>
  <c r="P8" i="4"/>
  <c r="P5" i="4"/>
  <c r="P18" i="4"/>
  <c r="P31" i="4"/>
  <c r="P26" i="4"/>
  <c r="P12" i="4"/>
  <c r="P7" i="4"/>
  <c r="P19" i="4"/>
  <c r="P29" i="4"/>
  <c r="P21" i="4"/>
  <c r="P10" i="4"/>
  <c r="P32" i="4"/>
</calcChain>
</file>

<file path=xl/sharedStrings.xml><?xml version="1.0" encoding="utf-8"?>
<sst xmlns="http://schemas.openxmlformats.org/spreadsheetml/2006/main" count="585" uniqueCount="124">
  <si>
    <t>MÊS</t>
  </si>
  <si>
    <t>Nº SEQ/MENSAL</t>
  </si>
  <si>
    <t xml:space="preserve">EMPRESA / NOME </t>
  </si>
  <si>
    <t>CNPJ / CPF</t>
  </si>
  <si>
    <t>OBJETO</t>
  </si>
  <si>
    <t>NOTA FISCAL/ RPA</t>
  </si>
  <si>
    <t>DATA DE EXIGIBILIDADE</t>
  </si>
  <si>
    <t>PROG. PAGAMENTO</t>
  </si>
  <si>
    <t>JUSTIFICATIVA</t>
  </si>
  <si>
    <t>VALOR PAGO</t>
  </si>
  <si>
    <t>SEM JUSTIFICATIVA</t>
  </si>
  <si>
    <t>Fonte da Informação:</t>
  </si>
  <si>
    <t>Sistema Integrado de Administração Financeira - Estado de Minas Gerais -  Superintendência de Finanças do MP</t>
  </si>
  <si>
    <t>Data da última atualização:</t>
  </si>
  <si>
    <t>Empresa / Nome</t>
  </si>
  <si>
    <t>Nota Fiscal / RPA</t>
  </si>
  <si>
    <t>Prog. Pgto.</t>
  </si>
  <si>
    <t>CT / SIAD</t>
  </si>
  <si>
    <t>NF</t>
  </si>
  <si>
    <t>https://transparencia.mpmg.mp.br/download/</t>
  </si>
  <si>
    <t>.pdf</t>
  </si>
  <si>
    <t>Objeto</t>
  </si>
  <si>
    <t>AGOSTO</t>
  </si>
  <si>
    <t>mpmg_nota_fiscal_</t>
  </si>
  <si>
    <t>Renomear nota fiscal</t>
  </si>
  <si>
    <t>-</t>
  </si>
  <si>
    <t>Data Exigibilidade</t>
  </si>
  <si>
    <t>Dados Hiperlink</t>
  </si>
  <si>
    <t>Contrato ou PC</t>
  </si>
  <si>
    <t>2023_unid_1091_contrato_</t>
  </si>
  <si>
    <t>ALMEIDA TOSCANO CONSTRUCOES E REFORMAS LTDA</t>
  </si>
  <si>
    <t>ENDEAL ENGENHARIA E CONSTRUCOES LTDA</t>
  </si>
  <si>
    <t>CONCRETEASY ENGENHARIA EIRELI</t>
  </si>
  <si>
    <t>CALCULARTE ENGENHARIA CIVIL E AMBIENTAL LTDA</t>
  </si>
  <si>
    <t>CONTROLE ENGENHARIA EIRELI - ATENÇÃO!!!! ANTES DE QUALQUER PROCESSO DE PAGAMENTO VERIFICAR POSSIVEIS BLOQUEIOS JUDICIAIS. PROCESSO SEI 1080.01.0040002/2023-66</t>
  </si>
  <si>
    <t>01.214.310/0001-71</t>
  </si>
  <si>
    <t>01.214.30/0001-71</t>
  </si>
  <si>
    <t>03.430.585/0001-78</t>
  </si>
  <si>
    <t>27.022.552/0001-57</t>
  </si>
  <si>
    <t>27.022.552/0001-58</t>
  </si>
  <si>
    <t>27.022.552/0001-59</t>
  </si>
  <si>
    <t>27.022.552/0001-60</t>
  </si>
  <si>
    <t>27.022.552/0001-61</t>
  </si>
  <si>
    <t>27.022.552/0001-62</t>
  </si>
  <si>
    <t>27.022.552/0001-63</t>
  </si>
  <si>
    <t>25.194.785/0001-01</t>
  </si>
  <si>
    <t>18.354.443/0001-46</t>
  </si>
  <si>
    <t>SERVICOS CIVIL, HIDRAULICA, ELETRICA E AFINS</t>
  </si>
  <si>
    <t>EDIFICACAO SEDE PROPRIA</t>
  </si>
  <si>
    <t>SERVIÇOS MANUTENCAO PREVENTIVA E CORRETIVA DE COBERTURAS</t>
  </si>
  <si>
    <t>AVALIAÇÃO DA CONFORMIDADE DO PROJETO ESTRUTURAL (REFORÇOS E CONSTRUÇ ÃO DE ELEMENTOS NECESSÁRIOS) REFERENTES À REFORMA DAS FUTURAS INSTAL AÇÕES DO CENTRO DE CONVENÇÕES DO MPMG.</t>
  </si>
  <si>
    <t>RETOMADA CONSTRUCAO SEDE PROPRIA</t>
  </si>
  <si>
    <t xml:space="preserve">160-21 </t>
  </si>
  <si>
    <t xml:space="preserve">203-20 </t>
  </si>
  <si>
    <t xml:space="preserve">112-22 </t>
  </si>
  <si>
    <t xml:space="preserve">161-22 </t>
  </si>
  <si>
    <t xml:space="preserve">050-22 </t>
  </si>
  <si>
    <t xml:space="preserve">CONTROLE ENGENHARIA EIRELI </t>
  </si>
  <si>
    <t>SERVICOS MANUTENCAO PREVENTIVA E CORRETIVA DE COBERTURAS</t>
  </si>
  <si>
    <t>Ordem Cronológica de Pagamentos de Realização de Obras 2023</t>
  </si>
  <si>
    <t xml:space="preserve">mpmg_nota_fiscal_120-2023_unid_1091_contrato_160-21 </t>
  </si>
  <si>
    <t xml:space="preserve">mpmg_nota_fiscal_121-2023_unid_1091_contrato_160-21 </t>
  </si>
  <si>
    <t xml:space="preserve">mpmg_nota_fiscal_122-2023_unid_1091_contrato_160-21 </t>
  </si>
  <si>
    <t xml:space="preserve">mpmg_nota_fiscal_1104-2023_unid_1091_contrato_203-20 </t>
  </si>
  <si>
    <t xml:space="preserve">mpmg_nota_fiscal_130-2023_unid_1091_contrato_160-21 </t>
  </si>
  <si>
    <t xml:space="preserve">mpmg_nota_fiscal_131-2023_unid_1091_contrato_160-21 </t>
  </si>
  <si>
    <t xml:space="preserve">mpmg_nota_fiscal_132-2023_unid_1091_contrato_160-21 </t>
  </si>
  <si>
    <t xml:space="preserve">mpmg_nota_fiscal_133-2023_unid_1091_contrato_160-21 </t>
  </si>
  <si>
    <t xml:space="preserve">mpmg_nota_fiscal_134-2023_unid_1091_contrato_160-21 </t>
  </si>
  <si>
    <t xml:space="preserve">mpmg_nota_fiscal_136-2023_unid_1091_contrato_160-21 </t>
  </si>
  <si>
    <t xml:space="preserve">mpmg_nota_fiscal_137-2023_unid_1091_contrato_160-21 </t>
  </si>
  <si>
    <t xml:space="preserve">mpmg_nota_fiscal_135-2023_unid_1091_contrato_160-21 </t>
  </si>
  <si>
    <t xml:space="preserve">mpmg_nota_fiscal_14-2023_unid_1091_contrato_161-22 </t>
  </si>
  <si>
    <t xml:space="preserve">mpmg_nota_fiscal_395-2023_unid_1091_contrato_112-22 </t>
  </si>
  <si>
    <t xml:space="preserve">mpmg_nota_fiscal_396-2023_unid_1091_contrato_112-22 </t>
  </si>
  <si>
    <t xml:space="preserve">mpmg_nota_fiscal_397-2023_unid_1091_contrato_112-22 </t>
  </si>
  <si>
    <t xml:space="preserve">mpmg_nota_fiscal_394-2023_unid_1091_contrato_112-22 </t>
  </si>
  <si>
    <t xml:space="preserve">mpmg_nota_fiscal_398-2023_unid_1091_contrato_112-22 </t>
  </si>
  <si>
    <t xml:space="preserve">mpmg_nota_fiscal_393-2023_unid_1091_contrato_112-22 </t>
  </si>
  <si>
    <t xml:space="preserve">mpmg_nota_fiscal_386-2023_unid_1091_contrato_112-22 </t>
  </si>
  <si>
    <t xml:space="preserve">mpmg_nota_fiscal_390-2023_unid_1091_contrato_112-22 </t>
  </si>
  <si>
    <t xml:space="preserve">mpmg_nota_fiscal_401-2023_unid_1091_contrato_112-22 </t>
  </si>
  <si>
    <t xml:space="preserve">mpmg_nota_fiscal_389-2023_unid_1091_contrato_112-22 </t>
  </si>
  <si>
    <t xml:space="preserve">mpmg_nota_fiscal_388-2023_unid_1091_contrato_112-22 </t>
  </si>
  <si>
    <t xml:space="preserve">mpmg_nota_fiscal_387-2023_unid_1091_contrato_112-22 </t>
  </si>
  <si>
    <t xml:space="preserve">mpmg_nota_fiscal_10-2023_unid_1091_contrato_050-22 </t>
  </si>
  <si>
    <t xml:space="preserve">mpmg_nota_fiscal_11-2023_unid_1091_contrato_050-22 </t>
  </si>
  <si>
    <t xml:space="preserve">mpmg_nota_fiscal_399-2023_unid_1091_contrato_112-22 </t>
  </si>
  <si>
    <t xml:space="preserve">mpmg_nota_fiscal_392-2023_unid_1091_contrato_112-22 </t>
  </si>
  <si>
    <t xml:space="preserve">mpmg_nota_fiscal_400-2023_unid_1091_contrato_112-22 </t>
  </si>
  <si>
    <t xml:space="preserve">mpmg_nota_fiscal_391-2023_unid_1091_contrato_112-22 </t>
  </si>
  <si>
    <t>AVALIACAO DA CONFORMIDADE DO PROJETO ESTRUTURAL (REFORCOS E CONSTRUCAO DE ELEMENTOS NECESSÁRIOS) REFERENTES À REFORMA DAS FUTURAS INSTALACOES DO CENTRO DE CONVENCOES DO MPMG.</t>
  </si>
  <si>
    <t>notas_fiscais/realizacao_de_obras/2023/08/</t>
  </si>
  <si>
    <t>https://transparencia.mpmg.mp.br/download/notas_fiscais/realizacao_de_obras/2023/08/mpmg_nota_fiscal_120-2023_unid_1091_contrato_160-21.pdf</t>
  </si>
  <si>
    <t>https://transparencia.mpmg.mp.br/download/notas_fiscais/realizacao_de_obras/2023/08/mpmg_nota_fiscal_121-2023_unid_1091_contrato_160-21.pdf</t>
  </si>
  <si>
    <t>https://transparencia.mpmg.mp.br/download/notas_fiscais/realizacao_de_obras/2023/08/mpmg_nota_fiscal_122-2023_unid_1091_contrato_160-21.pdf</t>
  </si>
  <si>
    <t>https://transparencia.mpmg.mp.br/download/notas_fiscais/realizacao_de_obras/2023/08/mpmg_nota_fiscal_1104-2023_unid_1091_contrato_203-20.pdf</t>
  </si>
  <si>
    <t>https://transparencia.mpmg.mp.br/download/notas_fiscais/realizacao_de_obras/2023/08/mpmg_nota_fiscal_130-2023_unid_1091_contrato_160-21.pdf</t>
  </si>
  <si>
    <t>https://transparencia.mpmg.mp.br/download/notas_fiscais/realizacao_de_obras/2023/08/mpmg_nota_fiscal_131-2023_unid_1091_contrato_160-21.pdf</t>
  </si>
  <si>
    <t>https://transparencia.mpmg.mp.br/download/notas_fiscais/realizacao_de_obras/2023/08/mpmg_nota_fiscal_132-2023_unid_1091_contrato_160-21.pdf</t>
  </si>
  <si>
    <t>https://transparencia.mpmg.mp.br/download/notas_fiscais/realizacao_de_obras/2023/08/mpmg_nota_fiscal_133-2023_unid_1091_contrato_160-21.pdf</t>
  </si>
  <si>
    <t>https://transparencia.mpmg.mp.br/download/notas_fiscais/realizacao_de_obras/2023/08/mpmg_nota_fiscal_134-2023_unid_1091_contrato_160-21.pdf</t>
  </si>
  <si>
    <t>https://transparencia.mpmg.mp.br/download/notas_fiscais/realizacao_de_obras/2023/08/mpmg_nota_fiscal_136-2023_unid_1091_contrato_160-21.pdf</t>
  </si>
  <si>
    <t>https://transparencia.mpmg.mp.br/download/notas_fiscais/realizacao_de_obras/2023/08/mpmg_nota_fiscal_137-2023_unid_1091_contrato_160-21.pdf</t>
  </si>
  <si>
    <t>https://transparencia.mpmg.mp.br/download/notas_fiscais/realizacao_de_obras/2023/08/mpmg_nota_fiscal_135-2023_unid_1091_contrato_160-21.pdf</t>
  </si>
  <si>
    <t>https://transparencia.mpmg.mp.br/download/notas_fiscais/realizacao_de_obras/2023/08/mpmg_nota_fiscal_14-2023_unid_1091_contrato_161-22.pdf</t>
  </si>
  <si>
    <t>https://transparencia.mpmg.mp.br/download/notas_fiscais/realizacao_de_obras/2023/08/mpmg_nota_fiscal_395-2023_unid_1091_contrato_112-22.pdf</t>
  </si>
  <si>
    <t>https://transparencia.mpmg.mp.br/download/notas_fiscais/realizacao_de_obras/2023/08/mpmg_nota_fiscal_396-2023_unid_1091_contrato_112-22.pdf</t>
  </si>
  <si>
    <t>https://transparencia.mpmg.mp.br/download/notas_fiscais/realizacao_de_obras/2023/08/mpmg_nota_fiscal_397-2023_unid_1091_contrato_112-22.pdf</t>
  </si>
  <si>
    <t>https://transparencia.mpmg.mp.br/download/notas_fiscais/realizacao_de_obras/2023/08/mpmg_nota_fiscal_394-2023_unid_1091_contrato_112-22.pdf</t>
  </si>
  <si>
    <t>https://transparencia.mpmg.mp.br/download/notas_fiscais/realizacao_de_obras/2023/08/mpmg_nota_fiscal_398-2023_unid_1091_contrato_112-22.pdf</t>
  </si>
  <si>
    <t>https://transparencia.mpmg.mp.br/download/notas_fiscais/realizacao_de_obras/2023/08/mpmg_nota_fiscal_393-2023_unid_1091_contrato_112-22.pdf</t>
  </si>
  <si>
    <t>https://transparencia.mpmg.mp.br/download/notas_fiscais/realizacao_de_obras/2023/08/mpmg_nota_fiscal_386-2023_unid_1091_contrato_112-22.pdf</t>
  </si>
  <si>
    <t>https://transparencia.mpmg.mp.br/download/notas_fiscais/realizacao_de_obras/2023/08/mpmg_nota_fiscal_390-2023_unid_1091_contrato_112-22.pdf</t>
  </si>
  <si>
    <t>https://transparencia.mpmg.mp.br/download/notas_fiscais/realizacao_de_obras/2023/08/mpmg_nota_fiscal_401-2023_unid_1091_contrato_112-22.pdf</t>
  </si>
  <si>
    <t>https://transparencia.mpmg.mp.br/download/notas_fiscais/realizacao_de_obras/2023/08/mpmg_nota_fiscal_389-2023_unid_1091_contrato_112-22.pdf</t>
  </si>
  <si>
    <t>https://transparencia.mpmg.mp.br/download/notas_fiscais/realizacao_de_obras/2023/08/mpmg_nota_fiscal_388-2023_unid_1091_contrato_112-22.pdf</t>
  </si>
  <si>
    <t>https://transparencia.mpmg.mp.br/download/notas_fiscais/realizacao_de_obras/2023/08/mpmg_nota_fiscal_387-2023_unid_1091_contrato_112-22.pdf</t>
  </si>
  <si>
    <t>https://transparencia.mpmg.mp.br/download/notas_fiscais/realizacao_de_obras/2023/08/mpmg_nota_fiscal_10-2023_unid_1091_contrato_050-22.pdf</t>
  </si>
  <si>
    <t>https://transparencia.mpmg.mp.br/download/notas_fiscais/realizacao_de_obras/2023/08/mpmg_nota_fiscal_11-2023_unid_1091_contrato_050-22.pdf</t>
  </si>
  <si>
    <t>https://transparencia.mpmg.mp.br/download/notas_fiscais/realizacao_de_obras/2023/08/mpmg_nota_fiscal_399-2023_unid_1091_contrato_112-22.pdf</t>
  </si>
  <si>
    <t>https://transparencia.mpmg.mp.br/download/notas_fiscais/realizacao_de_obras/2023/08/mpmg_nota_fiscal_392-2023_unid_1091_contrato_112-22.pdf</t>
  </si>
  <si>
    <t>https://transparencia.mpmg.mp.br/download/notas_fiscais/realizacao_de_obras/2023/08/mpmg_nota_fiscal_400-2023_unid_1091_contrato_112-22.pdf</t>
  </si>
  <si>
    <t>https://transparencia.mpmg.mp.br/download/notas_fiscais/realizacao_de_obras/2023/08/mpmg_nota_fiscal_391-2023_unid_1091_contrato_112-22.pdf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</si>
</sst>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R$-416]\ * #,##0.00_-;\-[$R$-416]\ * #,##0.00_-;_-[$R$-416]\ 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"/>
      <family val="1"/>
    </font>
    <font>
      <sz val="11"/>
      <name val="Times"/>
      <family val="1"/>
    </font>
    <font>
      <sz val="12"/>
      <color rgb="FF3A3838"/>
      <name val="Times"/>
      <family val="1"/>
    </font>
    <font>
      <sz val="14"/>
      <color rgb="FF3A3838"/>
      <name val="Times"/>
      <family val="1"/>
    </font>
    <font>
      <u/>
      <sz val="11"/>
      <color theme="10"/>
      <name val="Calibri"/>
      <family val="2"/>
      <scheme val="minor"/>
    </font>
    <font>
      <b/>
      <sz val="12"/>
      <color rgb="FFFFFFFF"/>
      <name val="Times"/>
      <family val="1"/>
    </font>
    <font>
      <b/>
      <sz val="12"/>
      <color rgb="FFFFFFFF"/>
      <name val="Times New Roman"/>
      <family val="1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212529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Times"/>
      <family val="1"/>
    </font>
    <font>
      <sz val="11"/>
      <name val="Calibri"/>
      <family val="2"/>
      <scheme val="minor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C000"/>
        <bgColor rgb="FF000000"/>
      </patternFill>
    </fill>
    <fill>
      <patternFill patternType="solid">
        <fgColor rgb="FFA6A6A6"/>
        <bgColor rgb="FF000000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rgb="FF757171"/>
      </left>
      <right/>
      <top style="thin">
        <color rgb="FF757171"/>
      </top>
      <bottom style="thin">
        <color rgb="FF757171"/>
      </bottom>
      <diagonal/>
    </border>
    <border>
      <left/>
      <right/>
      <top style="thin">
        <color rgb="FF757171"/>
      </top>
      <bottom style="thin">
        <color rgb="FF757171"/>
      </bottom>
      <diagonal/>
    </border>
    <border>
      <left style="thin">
        <color rgb="FF757171"/>
      </left>
      <right/>
      <top style="thin">
        <color theme="2" tint="-0.499984740745262"/>
      </top>
      <bottom style="thin">
        <color rgb="FF757171"/>
      </bottom>
      <diagonal/>
    </border>
    <border>
      <left/>
      <right style="thin">
        <color rgb="FF757171"/>
      </right>
      <top style="thin">
        <color theme="2" tint="-0.499984740745262"/>
      </top>
      <bottom style="thin">
        <color rgb="FF757171"/>
      </bottom>
      <diagonal/>
    </border>
    <border>
      <left/>
      <right style="thin">
        <color rgb="FF757171"/>
      </right>
      <top style="thin">
        <color rgb="FF757171"/>
      </top>
      <bottom style="thin">
        <color rgb="FF75717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757171"/>
      </bottom>
      <diagonal/>
    </border>
    <border>
      <left style="thin">
        <color rgb="FF757171"/>
      </left>
      <right/>
      <top/>
      <bottom style="thin">
        <color rgb="FF75717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0" borderId="0" xfId="1" applyAlignment="1">
      <alignment horizontal="center" vertical="center" wrapText="1"/>
    </xf>
    <xf numFmtId="14" fontId="8" fillId="0" borderId="6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9" fillId="0" borderId="6" xfId="0" applyFont="1" applyFill="1" applyBorder="1"/>
    <xf numFmtId="0" fontId="9" fillId="0" borderId="11" xfId="0" applyFont="1" applyFill="1" applyBorder="1"/>
    <xf numFmtId="0" fontId="9" fillId="0" borderId="12" xfId="0" applyFont="1" applyFill="1" applyBorder="1"/>
    <xf numFmtId="0" fontId="9" fillId="0" borderId="12" xfId="0" applyFont="1" applyFill="1" applyBorder="1" applyAlignment="1">
      <alignment horizontal="center" vertical="center"/>
    </xf>
    <xf numFmtId="0" fontId="10" fillId="0" borderId="6" xfId="0" applyFont="1" applyFill="1" applyBorder="1"/>
    <xf numFmtId="0" fontId="0" fillId="0" borderId="0" xfId="0" applyFill="1"/>
    <xf numFmtId="0" fontId="9" fillId="0" borderId="6" xfId="0" applyFont="1" applyFill="1" applyBorder="1" applyAlignment="1">
      <alignment horizontal="center" vertical="center"/>
    </xf>
    <xf numFmtId="0" fontId="9" fillId="0" borderId="10" xfId="0" applyFont="1" applyFill="1" applyBorder="1"/>
    <xf numFmtId="0" fontId="9" fillId="0" borderId="10" xfId="0" applyFont="1" applyFill="1" applyBorder="1" applyAlignment="1">
      <alignment horizontal="center" vertical="center"/>
    </xf>
    <xf numFmtId="0" fontId="11" fillId="4" borderId="9" xfId="0" applyFont="1" applyFill="1" applyBorder="1" applyAlignment="1"/>
    <xf numFmtId="0" fontId="8" fillId="0" borderId="6" xfId="0" applyFont="1" applyFill="1" applyBorder="1"/>
    <xf numFmtId="0" fontId="9" fillId="4" borderId="10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14" fontId="2" fillId="0" borderId="6" xfId="0" applyNumberFormat="1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13" fillId="0" borderId="6" xfId="0" applyNumberFormat="1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center" vertical="center"/>
    </xf>
    <xf numFmtId="0" fontId="14" fillId="0" borderId="6" xfId="0" applyFont="1" applyFill="1" applyBorder="1"/>
    <xf numFmtId="0" fontId="0" fillId="0" borderId="6" xfId="0" applyFill="1" applyBorder="1" applyAlignment="1">
      <alignment vertical="center"/>
    </xf>
    <xf numFmtId="0" fontId="12" fillId="0" borderId="6" xfId="2" applyFont="1" applyBorder="1" applyAlignment="1">
      <alignment horizontal="center" vertical="center"/>
    </xf>
    <xf numFmtId="0" fontId="5" fillId="0" borderId="6" xfId="2" applyFill="1" applyBorder="1" applyAlignment="1">
      <alignment vertical="center"/>
    </xf>
    <xf numFmtId="0" fontId="6" fillId="3" borderId="3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14" fontId="7" fillId="3" borderId="1" xfId="0" applyNumberFormat="1" applyFont="1" applyFill="1" applyBorder="1" applyAlignment="1">
      <alignment horizontal="left" vertical="center"/>
    </xf>
    <xf numFmtId="14" fontId="7" fillId="3" borderId="2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3">
    <cellStyle name="Hiperlink" xfId="2" builtinId="8"/>
    <cellStyle name="Hyperlink" xfId="1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transparencia.mpmg.mp.br/download/notas_fiscais/realizacao_de_obras/2023/08/mpmg_nota_fiscal_121-2023_unid_1091_contrato_160-21.pdf" TargetMode="External"/><Relationship Id="rId1" Type="http://schemas.openxmlformats.org/officeDocument/2006/relationships/hyperlink" Target="https://transparencia.mpmg.mp.br/download/notas_fiscais/realizacao_de_obras/2023/08/mpmg_nota_fiscal_120-2023_unid_1091_contrato_160-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7"/>
  <sheetViews>
    <sheetView showGridLines="0" tabSelected="1" workbookViewId="0">
      <selection activeCell="B1" sqref="B1:K2"/>
    </sheetView>
  </sheetViews>
  <sheetFormatPr defaultRowHeight="15" x14ac:dyDescent="0.25"/>
  <cols>
    <col min="1" max="1" width="9.140625" style="1"/>
    <col min="2" max="2" width="13.85546875" style="1" customWidth="1"/>
    <col min="3" max="3" width="18.28515625" style="1" customWidth="1"/>
    <col min="4" max="4" width="88.7109375" style="1" bestFit="1" customWidth="1"/>
    <col min="5" max="5" width="19.85546875" style="1" customWidth="1"/>
    <col min="6" max="6" width="123.28515625" style="1" customWidth="1"/>
    <col min="7" max="8" width="21.28515625" style="1" customWidth="1"/>
    <col min="9" max="9" width="20.5703125" style="1" customWidth="1"/>
    <col min="10" max="10" width="21.28515625" style="1" customWidth="1"/>
    <col min="11" max="11" width="19" style="1" customWidth="1"/>
    <col min="12" max="16384" width="9.140625" style="1"/>
  </cols>
  <sheetData>
    <row r="1" spans="2:11" ht="22.5" customHeight="1" x14ac:dyDescent="0.25">
      <c r="B1" s="44" t="s">
        <v>59</v>
      </c>
      <c r="C1" s="44"/>
      <c r="D1" s="44"/>
      <c r="E1" s="44"/>
      <c r="F1" s="44"/>
      <c r="G1" s="44"/>
      <c r="H1" s="44"/>
      <c r="I1" s="44"/>
      <c r="J1" s="44"/>
      <c r="K1" s="44"/>
    </row>
    <row r="2" spans="2:11" ht="25.5" customHeight="1" x14ac:dyDescent="0.25"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2:11" ht="30.75" customHeight="1" x14ac:dyDescent="0.25">
      <c r="B3" s="21" t="s">
        <v>0</v>
      </c>
      <c r="C3" s="21" t="s">
        <v>1</v>
      </c>
      <c r="D3" s="21" t="s">
        <v>2</v>
      </c>
      <c r="E3" s="21" t="s">
        <v>3</v>
      </c>
      <c r="F3" s="21" t="s">
        <v>4</v>
      </c>
      <c r="G3" s="21" t="s">
        <v>5</v>
      </c>
      <c r="H3" s="21" t="s">
        <v>6</v>
      </c>
      <c r="I3" s="21" t="s">
        <v>7</v>
      </c>
      <c r="J3" s="21" t="s">
        <v>8</v>
      </c>
      <c r="K3" s="21" t="s">
        <v>9</v>
      </c>
    </row>
    <row r="4" spans="2:11" ht="25.5" customHeight="1" x14ac:dyDescent="0.25">
      <c r="B4" s="22" t="s">
        <v>22</v>
      </c>
      <c r="C4" s="23">
        <v>1</v>
      </c>
      <c r="D4" s="24" t="s">
        <v>30</v>
      </c>
      <c r="E4" s="25" t="s">
        <v>35</v>
      </c>
      <c r="F4" s="26" t="s">
        <v>47</v>
      </c>
      <c r="G4" s="34">
        <f>HYPERLINK(Planilha2!X4,Planilha2!W4)</f>
        <v>120</v>
      </c>
      <c r="H4" s="27">
        <f t="shared" ref="H4:H34" si="0">WORKDAY(I4,-2)</f>
        <v>45153</v>
      </c>
      <c r="I4" s="27">
        <v>45155</v>
      </c>
      <c r="J4" s="22" t="s">
        <v>10</v>
      </c>
      <c r="K4" s="28">
        <v>9024.1</v>
      </c>
    </row>
    <row r="5" spans="2:11" ht="25.5" customHeight="1" x14ac:dyDescent="0.25">
      <c r="B5" s="22" t="s">
        <v>22</v>
      </c>
      <c r="C5" s="23">
        <v>2</v>
      </c>
      <c r="D5" s="24" t="s">
        <v>30</v>
      </c>
      <c r="E5" s="25" t="s">
        <v>35</v>
      </c>
      <c r="F5" s="26" t="s">
        <v>47</v>
      </c>
      <c r="G5" s="34">
        <f>HYPERLINK(Planilha2!X5,Planilha2!W5)</f>
        <v>121</v>
      </c>
      <c r="H5" s="27">
        <f t="shared" si="0"/>
        <v>45153</v>
      </c>
      <c r="I5" s="27">
        <v>45155</v>
      </c>
      <c r="J5" s="22" t="s">
        <v>10</v>
      </c>
      <c r="K5" s="28">
        <v>14930.9</v>
      </c>
    </row>
    <row r="6" spans="2:11" ht="25.5" customHeight="1" x14ac:dyDescent="0.25">
      <c r="B6" s="22" t="s">
        <v>22</v>
      </c>
      <c r="C6" s="23">
        <v>3</v>
      </c>
      <c r="D6" s="24" t="s">
        <v>30</v>
      </c>
      <c r="E6" s="25" t="s">
        <v>36</v>
      </c>
      <c r="F6" s="26" t="s">
        <v>47</v>
      </c>
      <c r="G6" s="34">
        <f>HYPERLINK(Planilha2!X6,Planilha2!W6)</f>
        <v>122</v>
      </c>
      <c r="H6" s="27">
        <f t="shared" si="0"/>
        <v>45153</v>
      </c>
      <c r="I6" s="27">
        <v>45155</v>
      </c>
      <c r="J6" s="22" t="s">
        <v>10</v>
      </c>
      <c r="K6" s="28">
        <v>2371.38</v>
      </c>
    </row>
    <row r="7" spans="2:11" ht="25.5" customHeight="1" x14ac:dyDescent="0.25">
      <c r="B7" s="22" t="s">
        <v>22</v>
      </c>
      <c r="C7" s="23">
        <v>4</v>
      </c>
      <c r="D7" s="24" t="s">
        <v>31</v>
      </c>
      <c r="E7" s="25" t="s">
        <v>37</v>
      </c>
      <c r="F7" s="26" t="s">
        <v>48</v>
      </c>
      <c r="G7" s="34">
        <f>HYPERLINK(Planilha2!X7,Planilha2!W7)</f>
        <v>1104</v>
      </c>
      <c r="H7" s="27">
        <f t="shared" si="0"/>
        <v>45153</v>
      </c>
      <c r="I7" s="27">
        <v>45155</v>
      </c>
      <c r="J7" s="22" t="s">
        <v>10</v>
      </c>
      <c r="K7" s="28">
        <v>510245.64</v>
      </c>
    </row>
    <row r="8" spans="2:11" ht="25.5" customHeight="1" x14ac:dyDescent="0.25">
      <c r="B8" s="22" t="s">
        <v>22</v>
      </c>
      <c r="C8" s="23">
        <v>5</v>
      </c>
      <c r="D8" s="24" t="s">
        <v>30</v>
      </c>
      <c r="E8" s="25" t="s">
        <v>35</v>
      </c>
      <c r="F8" s="26" t="s">
        <v>47</v>
      </c>
      <c r="G8" s="34">
        <f>HYPERLINK(Planilha2!X8,Planilha2!W8)</f>
        <v>130</v>
      </c>
      <c r="H8" s="27">
        <f t="shared" si="0"/>
        <v>45166</v>
      </c>
      <c r="I8" s="27">
        <v>45168</v>
      </c>
      <c r="J8" s="22" t="s">
        <v>10</v>
      </c>
      <c r="K8" s="28">
        <v>62342.5</v>
      </c>
    </row>
    <row r="9" spans="2:11" ht="25.5" customHeight="1" x14ac:dyDescent="0.25">
      <c r="B9" s="22" t="s">
        <v>22</v>
      </c>
      <c r="C9" s="23">
        <v>6</v>
      </c>
      <c r="D9" s="24" t="s">
        <v>30</v>
      </c>
      <c r="E9" s="25" t="s">
        <v>35</v>
      </c>
      <c r="F9" s="26" t="s">
        <v>47</v>
      </c>
      <c r="G9" s="34">
        <f>HYPERLINK(Planilha2!X9,Planilha2!W9)</f>
        <v>131</v>
      </c>
      <c r="H9" s="27">
        <f t="shared" si="0"/>
        <v>45166</v>
      </c>
      <c r="I9" s="27">
        <v>45168</v>
      </c>
      <c r="J9" s="22" t="s">
        <v>10</v>
      </c>
      <c r="K9" s="28">
        <v>8070.16</v>
      </c>
    </row>
    <row r="10" spans="2:11" ht="25.5" customHeight="1" x14ac:dyDescent="0.25">
      <c r="B10" s="22" t="s">
        <v>22</v>
      </c>
      <c r="C10" s="23">
        <v>7</v>
      </c>
      <c r="D10" s="24" t="s">
        <v>30</v>
      </c>
      <c r="E10" s="25" t="s">
        <v>35</v>
      </c>
      <c r="F10" s="26" t="s">
        <v>47</v>
      </c>
      <c r="G10" s="34">
        <f>HYPERLINK(Planilha2!X10,Planilha2!W10)</f>
        <v>132</v>
      </c>
      <c r="H10" s="27">
        <f t="shared" si="0"/>
        <v>45166</v>
      </c>
      <c r="I10" s="27">
        <v>45168</v>
      </c>
      <c r="J10" s="22" t="s">
        <v>10</v>
      </c>
      <c r="K10" s="28">
        <v>2539.33</v>
      </c>
    </row>
    <row r="11" spans="2:11" ht="25.5" customHeight="1" x14ac:dyDescent="0.25">
      <c r="B11" s="22" t="s">
        <v>22</v>
      </c>
      <c r="C11" s="23">
        <v>8</v>
      </c>
      <c r="D11" s="24" t="s">
        <v>30</v>
      </c>
      <c r="E11" s="25" t="s">
        <v>35</v>
      </c>
      <c r="F11" s="26" t="s">
        <v>47</v>
      </c>
      <c r="G11" s="34">
        <f>HYPERLINK(Planilha2!X11,Planilha2!W11)</f>
        <v>133</v>
      </c>
      <c r="H11" s="27">
        <f t="shared" si="0"/>
        <v>45166</v>
      </c>
      <c r="I11" s="27">
        <v>45168</v>
      </c>
      <c r="J11" s="22" t="s">
        <v>10</v>
      </c>
      <c r="K11" s="28">
        <v>7221.74</v>
      </c>
    </row>
    <row r="12" spans="2:11" ht="25.5" customHeight="1" x14ac:dyDescent="0.25">
      <c r="B12" s="22" t="s">
        <v>22</v>
      </c>
      <c r="C12" s="23">
        <v>9</v>
      </c>
      <c r="D12" s="24" t="s">
        <v>30</v>
      </c>
      <c r="E12" s="25" t="s">
        <v>35</v>
      </c>
      <c r="F12" s="26" t="s">
        <v>47</v>
      </c>
      <c r="G12" s="34">
        <f>HYPERLINK(Planilha2!X12,Planilha2!W12)</f>
        <v>134</v>
      </c>
      <c r="H12" s="27">
        <f t="shared" si="0"/>
        <v>45167</v>
      </c>
      <c r="I12" s="27">
        <v>45169</v>
      </c>
      <c r="J12" s="22" t="s">
        <v>10</v>
      </c>
      <c r="K12" s="28">
        <v>54266.86</v>
      </c>
    </row>
    <row r="13" spans="2:11" ht="25.5" customHeight="1" x14ac:dyDescent="0.25">
      <c r="B13" s="22" t="s">
        <v>22</v>
      </c>
      <c r="C13" s="23">
        <v>10</v>
      </c>
      <c r="D13" s="24" t="s">
        <v>30</v>
      </c>
      <c r="E13" s="25" t="s">
        <v>35</v>
      </c>
      <c r="F13" s="26" t="s">
        <v>47</v>
      </c>
      <c r="G13" s="34">
        <f>HYPERLINK(Planilha2!X13,Planilha2!W13)</f>
        <v>136</v>
      </c>
      <c r="H13" s="27">
        <f t="shared" si="0"/>
        <v>45167</v>
      </c>
      <c r="I13" s="27">
        <v>45169</v>
      </c>
      <c r="J13" s="22" t="s">
        <v>10</v>
      </c>
      <c r="K13" s="28">
        <v>57018.239999999998</v>
      </c>
    </row>
    <row r="14" spans="2:11" ht="25.5" customHeight="1" x14ac:dyDescent="0.25">
      <c r="B14" s="22" t="s">
        <v>22</v>
      </c>
      <c r="C14" s="23">
        <v>11</v>
      </c>
      <c r="D14" s="24" t="s">
        <v>30</v>
      </c>
      <c r="E14" s="25" t="s">
        <v>35</v>
      </c>
      <c r="F14" s="26" t="s">
        <v>47</v>
      </c>
      <c r="G14" s="34">
        <f>HYPERLINK(Planilha2!X14,Planilha2!W14)</f>
        <v>137</v>
      </c>
      <c r="H14" s="27">
        <f t="shared" si="0"/>
        <v>45167</v>
      </c>
      <c r="I14" s="27">
        <v>45169</v>
      </c>
      <c r="J14" s="22" t="s">
        <v>10</v>
      </c>
      <c r="K14" s="28">
        <v>15880.11</v>
      </c>
    </row>
    <row r="15" spans="2:11" ht="25.5" customHeight="1" x14ac:dyDescent="0.25">
      <c r="B15" s="22" t="s">
        <v>22</v>
      </c>
      <c r="C15" s="23">
        <v>12</v>
      </c>
      <c r="D15" s="24" t="s">
        <v>30</v>
      </c>
      <c r="E15" s="25" t="s">
        <v>35</v>
      </c>
      <c r="F15" s="26" t="s">
        <v>47</v>
      </c>
      <c r="G15" s="34">
        <f>HYPERLINK(Planilha2!X15,Planilha2!W15)</f>
        <v>135</v>
      </c>
      <c r="H15" s="27">
        <f t="shared" si="0"/>
        <v>45167</v>
      </c>
      <c r="I15" s="27">
        <v>45169</v>
      </c>
      <c r="J15" s="22" t="s">
        <v>10</v>
      </c>
      <c r="K15" s="28">
        <v>49131.44</v>
      </c>
    </row>
    <row r="16" spans="2:11" ht="25.5" customHeight="1" x14ac:dyDescent="0.25">
      <c r="B16" s="22" t="s">
        <v>22</v>
      </c>
      <c r="C16" s="23">
        <v>13</v>
      </c>
      <c r="D16" s="24" t="s">
        <v>33</v>
      </c>
      <c r="E16" s="25" t="s">
        <v>45</v>
      </c>
      <c r="F16" s="26" t="s">
        <v>91</v>
      </c>
      <c r="G16" s="34">
        <f>HYPERLINK(Planilha2!X16,Planilha2!W16)</f>
        <v>14</v>
      </c>
      <c r="H16" s="27">
        <f t="shared" si="0"/>
        <v>45169</v>
      </c>
      <c r="I16" s="27">
        <v>45173</v>
      </c>
      <c r="J16" s="22" t="s">
        <v>10</v>
      </c>
      <c r="K16" s="28">
        <v>8250</v>
      </c>
    </row>
    <row r="17" spans="2:11" ht="25.5" customHeight="1" x14ac:dyDescent="0.25">
      <c r="B17" s="22" t="s">
        <v>22</v>
      </c>
      <c r="C17" s="23">
        <v>14</v>
      </c>
      <c r="D17" s="24" t="s">
        <v>32</v>
      </c>
      <c r="E17" s="25" t="s">
        <v>38</v>
      </c>
      <c r="F17" s="26" t="s">
        <v>58</v>
      </c>
      <c r="G17" s="34">
        <f>HYPERLINK(Planilha2!X17,Planilha2!W17)</f>
        <v>395</v>
      </c>
      <c r="H17" s="27">
        <f t="shared" si="0"/>
        <v>45173</v>
      </c>
      <c r="I17" s="27">
        <v>45175</v>
      </c>
      <c r="J17" s="22" t="s">
        <v>10</v>
      </c>
      <c r="K17" s="28">
        <v>462.03</v>
      </c>
    </row>
    <row r="18" spans="2:11" ht="25.5" customHeight="1" x14ac:dyDescent="0.25">
      <c r="B18" s="22" t="s">
        <v>22</v>
      </c>
      <c r="C18" s="23">
        <v>15</v>
      </c>
      <c r="D18" s="24" t="s">
        <v>32</v>
      </c>
      <c r="E18" s="25" t="s">
        <v>38</v>
      </c>
      <c r="F18" s="26" t="s">
        <v>58</v>
      </c>
      <c r="G18" s="34">
        <f>HYPERLINK(Planilha2!X18,Planilha2!W18)</f>
        <v>396</v>
      </c>
      <c r="H18" s="27">
        <f t="shared" si="0"/>
        <v>45173</v>
      </c>
      <c r="I18" s="27">
        <v>45175</v>
      </c>
      <c r="J18" s="22" t="s">
        <v>10</v>
      </c>
      <c r="K18" s="28">
        <v>1219.8599999999999</v>
      </c>
    </row>
    <row r="19" spans="2:11" ht="25.5" customHeight="1" x14ac:dyDescent="0.25">
      <c r="B19" s="22" t="s">
        <v>22</v>
      </c>
      <c r="C19" s="23">
        <v>16</v>
      </c>
      <c r="D19" s="24" t="s">
        <v>32</v>
      </c>
      <c r="E19" s="25" t="s">
        <v>38</v>
      </c>
      <c r="F19" s="26" t="s">
        <v>58</v>
      </c>
      <c r="G19" s="34">
        <f>HYPERLINK(Planilha2!X19,Planilha2!W19)</f>
        <v>397</v>
      </c>
      <c r="H19" s="27">
        <f t="shared" si="0"/>
        <v>45173</v>
      </c>
      <c r="I19" s="27">
        <v>45175</v>
      </c>
      <c r="J19" s="22" t="s">
        <v>10</v>
      </c>
      <c r="K19" s="28">
        <v>1256.52</v>
      </c>
    </row>
    <row r="20" spans="2:11" ht="25.5" customHeight="1" x14ac:dyDescent="0.25">
      <c r="B20" s="22" t="s">
        <v>22</v>
      </c>
      <c r="C20" s="23">
        <v>17</v>
      </c>
      <c r="D20" s="24" t="s">
        <v>32</v>
      </c>
      <c r="E20" s="25" t="s">
        <v>38</v>
      </c>
      <c r="F20" s="26" t="s">
        <v>58</v>
      </c>
      <c r="G20" s="34">
        <f>HYPERLINK(Planilha2!X20,Planilha2!W20)</f>
        <v>394</v>
      </c>
      <c r="H20" s="27">
        <f t="shared" si="0"/>
        <v>45173</v>
      </c>
      <c r="I20" s="27">
        <v>45175</v>
      </c>
      <c r="J20" s="22" t="s">
        <v>10</v>
      </c>
      <c r="K20" s="28">
        <v>1261.52</v>
      </c>
    </row>
    <row r="21" spans="2:11" ht="25.5" customHeight="1" x14ac:dyDescent="0.25">
      <c r="B21" s="22" t="s">
        <v>22</v>
      </c>
      <c r="C21" s="23">
        <v>18</v>
      </c>
      <c r="D21" s="24" t="s">
        <v>32</v>
      </c>
      <c r="E21" s="25" t="s">
        <v>38</v>
      </c>
      <c r="F21" s="26" t="s">
        <v>58</v>
      </c>
      <c r="G21" s="34">
        <f>HYPERLINK(Planilha2!X21,Planilha2!W21)</f>
        <v>398</v>
      </c>
      <c r="H21" s="27">
        <f t="shared" si="0"/>
        <v>45173</v>
      </c>
      <c r="I21" s="27">
        <v>45175</v>
      </c>
      <c r="J21" s="22" t="s">
        <v>10</v>
      </c>
      <c r="K21" s="28">
        <v>1448.15</v>
      </c>
    </row>
    <row r="22" spans="2:11" ht="25.5" customHeight="1" x14ac:dyDescent="0.25">
      <c r="B22" s="22" t="s">
        <v>22</v>
      </c>
      <c r="C22" s="23">
        <v>19</v>
      </c>
      <c r="D22" s="24" t="s">
        <v>32</v>
      </c>
      <c r="E22" s="25" t="s">
        <v>38</v>
      </c>
      <c r="F22" s="26" t="s">
        <v>58</v>
      </c>
      <c r="G22" s="34">
        <f>HYPERLINK(Planilha2!X22,Planilha2!W22)</f>
        <v>393</v>
      </c>
      <c r="H22" s="27">
        <f t="shared" si="0"/>
        <v>45173</v>
      </c>
      <c r="I22" s="27">
        <v>45175</v>
      </c>
      <c r="J22" s="22" t="s">
        <v>10</v>
      </c>
      <c r="K22" s="28">
        <v>866.59</v>
      </c>
    </row>
    <row r="23" spans="2:11" ht="25.5" customHeight="1" x14ac:dyDescent="0.25">
      <c r="B23" s="22" t="s">
        <v>22</v>
      </c>
      <c r="C23" s="23">
        <v>20</v>
      </c>
      <c r="D23" s="24" t="s">
        <v>32</v>
      </c>
      <c r="E23" s="25" t="s">
        <v>39</v>
      </c>
      <c r="F23" s="26" t="s">
        <v>58</v>
      </c>
      <c r="G23" s="34">
        <f>HYPERLINK(Planilha2!X23,Planilha2!W23)</f>
        <v>386</v>
      </c>
      <c r="H23" s="27">
        <f t="shared" si="0"/>
        <v>45173</v>
      </c>
      <c r="I23" s="27">
        <v>45175</v>
      </c>
      <c r="J23" s="22" t="s">
        <v>10</v>
      </c>
      <c r="K23" s="28">
        <v>1304.8499999999999</v>
      </c>
    </row>
    <row r="24" spans="2:11" ht="25.5" customHeight="1" x14ac:dyDescent="0.25">
      <c r="B24" s="22" t="s">
        <v>22</v>
      </c>
      <c r="C24" s="23">
        <v>21</v>
      </c>
      <c r="D24" s="24" t="s">
        <v>32</v>
      </c>
      <c r="E24" s="25" t="s">
        <v>40</v>
      </c>
      <c r="F24" s="26" t="s">
        <v>58</v>
      </c>
      <c r="G24" s="34">
        <f>HYPERLINK(Planilha2!X24,Planilha2!W24)</f>
        <v>390</v>
      </c>
      <c r="H24" s="27">
        <f t="shared" si="0"/>
        <v>45173</v>
      </c>
      <c r="I24" s="27">
        <v>45175</v>
      </c>
      <c r="J24" s="22" t="s">
        <v>10</v>
      </c>
      <c r="K24" s="28">
        <v>1251.53</v>
      </c>
    </row>
    <row r="25" spans="2:11" ht="25.5" customHeight="1" x14ac:dyDescent="0.25">
      <c r="B25" s="22" t="s">
        <v>22</v>
      </c>
      <c r="C25" s="23">
        <v>22</v>
      </c>
      <c r="D25" s="24" t="s">
        <v>32</v>
      </c>
      <c r="E25" s="25" t="s">
        <v>41</v>
      </c>
      <c r="F25" s="26" t="s">
        <v>58</v>
      </c>
      <c r="G25" s="34">
        <f>HYPERLINK(Planilha2!X25,Planilha2!W25)</f>
        <v>401</v>
      </c>
      <c r="H25" s="27">
        <f t="shared" si="0"/>
        <v>45173</v>
      </c>
      <c r="I25" s="27">
        <v>45175</v>
      </c>
      <c r="J25" s="22" t="s">
        <v>10</v>
      </c>
      <c r="K25" s="28">
        <v>1171.54</v>
      </c>
    </row>
    <row r="26" spans="2:11" ht="25.5" customHeight="1" x14ac:dyDescent="0.25">
      <c r="B26" s="22" t="s">
        <v>22</v>
      </c>
      <c r="C26" s="23">
        <v>23</v>
      </c>
      <c r="D26" s="24" t="s">
        <v>32</v>
      </c>
      <c r="E26" s="25" t="s">
        <v>42</v>
      </c>
      <c r="F26" s="26" t="s">
        <v>58</v>
      </c>
      <c r="G26" s="34">
        <f>HYPERLINK(Planilha2!X26,Planilha2!W26)</f>
        <v>389</v>
      </c>
      <c r="H26" s="27">
        <f t="shared" si="0"/>
        <v>45173</v>
      </c>
      <c r="I26" s="27">
        <v>45175</v>
      </c>
      <c r="J26" s="22" t="s">
        <v>10</v>
      </c>
      <c r="K26" s="28">
        <v>1231.53</v>
      </c>
    </row>
    <row r="27" spans="2:11" ht="25.5" customHeight="1" x14ac:dyDescent="0.25">
      <c r="B27" s="22" t="s">
        <v>22</v>
      </c>
      <c r="C27" s="23">
        <v>24</v>
      </c>
      <c r="D27" s="24" t="s">
        <v>32</v>
      </c>
      <c r="E27" s="25" t="s">
        <v>43</v>
      </c>
      <c r="F27" s="26" t="s">
        <v>58</v>
      </c>
      <c r="G27" s="34">
        <f>HYPERLINK(Planilha2!X27,Planilha2!W27)</f>
        <v>388</v>
      </c>
      <c r="H27" s="27">
        <f t="shared" si="0"/>
        <v>45173</v>
      </c>
      <c r="I27" s="27">
        <v>45175</v>
      </c>
      <c r="J27" s="22" t="s">
        <v>10</v>
      </c>
      <c r="K27" s="28">
        <v>1284.8499999999999</v>
      </c>
    </row>
    <row r="28" spans="2:11" ht="25.5" customHeight="1" x14ac:dyDescent="0.25">
      <c r="B28" s="22" t="s">
        <v>22</v>
      </c>
      <c r="C28" s="23">
        <v>25</v>
      </c>
      <c r="D28" s="24" t="s">
        <v>32</v>
      </c>
      <c r="E28" s="25" t="s">
        <v>44</v>
      </c>
      <c r="F28" s="26" t="s">
        <v>58</v>
      </c>
      <c r="G28" s="34">
        <f>HYPERLINK(Planilha2!X28,Planilha2!W28)</f>
        <v>387</v>
      </c>
      <c r="H28" s="27">
        <f t="shared" si="0"/>
        <v>45173</v>
      </c>
      <c r="I28" s="27">
        <v>45175</v>
      </c>
      <c r="J28" s="22" t="s">
        <v>10</v>
      </c>
      <c r="K28" s="28">
        <v>1408.16</v>
      </c>
    </row>
    <row r="29" spans="2:11" ht="25.5" customHeight="1" x14ac:dyDescent="0.25">
      <c r="B29" s="22" t="s">
        <v>22</v>
      </c>
      <c r="C29" s="23">
        <v>26</v>
      </c>
      <c r="D29" s="24" t="s">
        <v>57</v>
      </c>
      <c r="E29" s="25" t="s">
        <v>46</v>
      </c>
      <c r="F29" s="26" t="s">
        <v>51</v>
      </c>
      <c r="G29" s="34">
        <f>HYPERLINK(Planilha2!X29,Planilha2!W29)</f>
        <v>10</v>
      </c>
      <c r="H29" s="27">
        <f t="shared" si="0"/>
        <v>45173</v>
      </c>
      <c r="I29" s="27">
        <v>45175</v>
      </c>
      <c r="J29" s="22" t="s">
        <v>10</v>
      </c>
      <c r="K29" s="28">
        <v>40785.050000000003</v>
      </c>
    </row>
    <row r="30" spans="2:11" ht="25.5" customHeight="1" x14ac:dyDescent="0.25">
      <c r="B30" s="22" t="s">
        <v>22</v>
      </c>
      <c r="C30" s="23">
        <v>27</v>
      </c>
      <c r="D30" s="24" t="s">
        <v>57</v>
      </c>
      <c r="E30" s="25" t="s">
        <v>46</v>
      </c>
      <c r="F30" s="26" t="s">
        <v>51</v>
      </c>
      <c r="G30" s="34">
        <f>HYPERLINK(Planilha2!X30,Planilha2!W30)</f>
        <v>11</v>
      </c>
      <c r="H30" s="27">
        <f t="shared" si="0"/>
        <v>45173</v>
      </c>
      <c r="I30" s="27">
        <v>45175</v>
      </c>
      <c r="J30" s="22" t="s">
        <v>10</v>
      </c>
      <c r="K30" s="28">
        <v>438180.73</v>
      </c>
    </row>
    <row r="31" spans="2:11" ht="25.5" customHeight="1" x14ac:dyDescent="0.25">
      <c r="B31" s="22" t="s">
        <v>22</v>
      </c>
      <c r="C31" s="23">
        <v>28</v>
      </c>
      <c r="D31" s="24" t="s">
        <v>32</v>
      </c>
      <c r="E31" s="25" t="s">
        <v>44</v>
      </c>
      <c r="F31" s="26" t="s">
        <v>58</v>
      </c>
      <c r="G31" s="34">
        <f>HYPERLINK(Planilha2!X31,Planilha2!W31)</f>
        <v>399</v>
      </c>
      <c r="H31" s="27">
        <f t="shared" si="0"/>
        <v>45175</v>
      </c>
      <c r="I31" s="27">
        <v>45177</v>
      </c>
      <c r="J31" s="22" t="s">
        <v>10</v>
      </c>
      <c r="K31" s="28">
        <v>1094.8800000000001</v>
      </c>
    </row>
    <row r="32" spans="2:11" ht="25.5" customHeight="1" x14ac:dyDescent="0.25">
      <c r="B32" s="22" t="s">
        <v>22</v>
      </c>
      <c r="C32" s="23">
        <v>29</v>
      </c>
      <c r="D32" s="24" t="s">
        <v>32</v>
      </c>
      <c r="E32" s="25" t="s">
        <v>44</v>
      </c>
      <c r="F32" s="26" t="s">
        <v>58</v>
      </c>
      <c r="G32" s="34">
        <f>HYPERLINK(Planilha2!X32,Planilha2!W32)</f>
        <v>392</v>
      </c>
      <c r="H32" s="27">
        <f t="shared" si="0"/>
        <v>45175</v>
      </c>
      <c r="I32" s="27">
        <v>45177</v>
      </c>
      <c r="J32" s="22" t="s">
        <v>10</v>
      </c>
      <c r="K32" s="28">
        <v>1344.84</v>
      </c>
    </row>
    <row r="33" spans="2:11" ht="25.5" customHeight="1" x14ac:dyDescent="0.25">
      <c r="B33" s="22" t="s">
        <v>22</v>
      </c>
      <c r="C33" s="23">
        <v>30</v>
      </c>
      <c r="D33" s="24" t="s">
        <v>32</v>
      </c>
      <c r="E33" s="25" t="s">
        <v>44</v>
      </c>
      <c r="F33" s="26" t="s">
        <v>58</v>
      </c>
      <c r="G33" s="34">
        <f>HYPERLINK(Planilha2!X33,Planilha2!W33)</f>
        <v>400</v>
      </c>
      <c r="H33" s="27">
        <f t="shared" si="0"/>
        <v>45175</v>
      </c>
      <c r="I33" s="27">
        <v>45177</v>
      </c>
      <c r="J33" s="22" t="s">
        <v>10</v>
      </c>
      <c r="K33" s="28">
        <v>487.03</v>
      </c>
    </row>
    <row r="34" spans="2:11" ht="25.5" customHeight="1" x14ac:dyDescent="0.25">
      <c r="B34" s="22" t="s">
        <v>22</v>
      </c>
      <c r="C34" s="23">
        <v>31</v>
      </c>
      <c r="D34" s="24" t="s">
        <v>32</v>
      </c>
      <c r="E34" s="25" t="s">
        <v>44</v>
      </c>
      <c r="F34" s="26" t="s">
        <v>58</v>
      </c>
      <c r="G34" s="34">
        <f>HYPERLINK(Planilha2!X34,Planilha2!W34)</f>
        <v>391</v>
      </c>
      <c r="H34" s="27">
        <f t="shared" si="0"/>
        <v>45175</v>
      </c>
      <c r="I34" s="27">
        <v>45177</v>
      </c>
      <c r="J34" s="22" t="s">
        <v>10</v>
      </c>
      <c r="K34" s="28">
        <v>803.27</v>
      </c>
    </row>
    <row r="35" spans="2:11" ht="20.100000000000001" customHeight="1" x14ac:dyDescent="0.25">
      <c r="B35" s="36" t="s">
        <v>11</v>
      </c>
      <c r="C35" s="37"/>
      <c r="D35" s="40" t="s">
        <v>12</v>
      </c>
      <c r="E35" s="41"/>
      <c r="F35" s="41"/>
      <c r="G35" s="41"/>
      <c r="H35" s="41"/>
      <c r="I35" s="41"/>
      <c r="J35" s="41"/>
      <c r="K35" s="41"/>
    </row>
    <row r="36" spans="2:11" ht="20.100000000000001" customHeight="1" x14ac:dyDescent="0.25">
      <c r="B36" s="38" t="s">
        <v>13</v>
      </c>
      <c r="C36" s="39"/>
      <c r="D36" s="42">
        <v>45240</v>
      </c>
      <c r="E36" s="43"/>
      <c r="F36" s="43"/>
      <c r="G36" s="43"/>
      <c r="H36" s="43"/>
      <c r="I36" s="43"/>
      <c r="J36" s="43"/>
      <c r="K36" s="43"/>
    </row>
    <row r="37" spans="2:11" ht="24" customHeight="1" x14ac:dyDescent="0.25"/>
    <row r="47" spans="2:11" x14ac:dyDescent="0.25">
      <c r="H47" s="2"/>
    </row>
  </sheetData>
  <sortState ref="B4:K38">
    <sortCondition ref="H4"/>
  </sortState>
  <mergeCells count="5">
    <mergeCell ref="B35:C35"/>
    <mergeCell ref="B36:C36"/>
    <mergeCell ref="D35:K35"/>
    <mergeCell ref="D36:K36"/>
    <mergeCell ref="B1:K2"/>
  </mergeCells>
  <conditionalFormatting sqref="G4:G34">
    <cfRule type="duplicateValues" dxfId="5" priority="2"/>
  </conditionalFormatting>
  <conditionalFormatting sqref="G4:G34">
    <cfRule type="duplicateValues" dxfId="4" priority="3"/>
  </conditionalFormatting>
  <conditionalFormatting sqref="G4:G34">
    <cfRule type="duplicateValues" dxfId="3" priority="1"/>
  </conditionalFormatting>
  <printOptions horizontalCentered="1" verticalCentered="1"/>
  <pageMargins left="0" right="0" top="0.74803149606299213" bottom="0.74803149606299213" header="0.31496062992125984" footer="0.31496062992125984"/>
  <pageSetup paperSize="9" scale="38" fitToHeight="0" orientation="landscape" horizontalDpi="300" verticalDpi="300" r:id="rId1"/>
  <webPublishItems count="2">
    <webPublishItem id="31577" divId="mpmg__realizacao_de_obras__2023-05_31577" sourceType="sheet" destinationFile="C:\Users\acsantos.plansul\Downloads\mpmg__realizacao_de_obras__2023-08.html"/>
    <webPublishItem id="15329" divId="mpmg__realizacao_de_obras__2023-05 (2)_15329" sourceType="printArea" destinationFile="C:\Users\acsantos.plansul\Downloads\mpmg__realizacao_de_obras__2023-08.html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34"/>
  <sheetViews>
    <sheetView workbookViewId="0">
      <selection activeCell="AA11" sqref="AA11"/>
    </sheetView>
  </sheetViews>
  <sheetFormatPr defaultRowHeight="15" x14ac:dyDescent="0.25"/>
  <cols>
    <col min="2" max="2" width="9.140625" hidden="1" customWidth="1"/>
    <col min="3" max="3" width="28.28515625" hidden="1" customWidth="1"/>
    <col min="4" max="4" width="18" hidden="1" customWidth="1"/>
    <col min="5" max="5" width="30.85546875" hidden="1" customWidth="1"/>
    <col min="6" max="6" width="11.7109375" hidden="1" customWidth="1"/>
    <col min="7" max="7" width="12" hidden="1" customWidth="1"/>
    <col min="8" max="8" width="10.85546875" hidden="1" customWidth="1"/>
    <col min="9" max="9" width="14.5703125" hidden="1" customWidth="1"/>
    <col min="10" max="10" width="16.140625" hidden="1" customWidth="1"/>
    <col min="11" max="13" width="9.140625" hidden="1" customWidth="1"/>
    <col min="14" max="14" width="22.140625" hidden="1" customWidth="1"/>
    <col min="15" max="15" width="14.140625" hidden="1" customWidth="1"/>
    <col min="16" max="16" width="58" hidden="1" customWidth="1"/>
    <col min="17" max="17" width="57" hidden="1" customWidth="1"/>
    <col min="18" max="18" width="20" hidden="1" customWidth="1"/>
    <col min="19" max="21" width="9.140625" hidden="1" customWidth="1"/>
    <col min="22" max="22" width="25" hidden="1" customWidth="1"/>
    <col min="23" max="23" width="11.140625" customWidth="1"/>
    <col min="24" max="24" width="144" bestFit="1" customWidth="1"/>
  </cols>
  <sheetData>
    <row r="2" spans="2:24" x14ac:dyDescent="0.25">
      <c r="K2" s="14" t="s">
        <v>24</v>
      </c>
      <c r="L2" s="14"/>
      <c r="M2" s="14"/>
      <c r="N2" s="14"/>
      <c r="O2" s="14"/>
    </row>
    <row r="3" spans="2:24" s="20" customFormat="1" ht="29.25" customHeight="1" x14ac:dyDescent="0.25">
      <c r="B3" s="18" t="s">
        <v>0</v>
      </c>
      <c r="C3" s="18" t="s">
        <v>14</v>
      </c>
      <c r="D3" s="18" t="s">
        <v>3</v>
      </c>
      <c r="E3" s="18" t="s">
        <v>21</v>
      </c>
      <c r="F3" s="18" t="s">
        <v>15</v>
      </c>
      <c r="G3" s="18" t="s">
        <v>26</v>
      </c>
      <c r="H3" s="18" t="s">
        <v>16</v>
      </c>
      <c r="I3" s="18" t="s">
        <v>17</v>
      </c>
      <c r="J3" s="18" t="s">
        <v>9</v>
      </c>
      <c r="K3" s="16"/>
      <c r="L3" s="17" t="s">
        <v>18</v>
      </c>
      <c r="M3" s="17"/>
      <c r="N3" s="17"/>
      <c r="O3" s="17" t="s">
        <v>28</v>
      </c>
      <c r="P3" s="17"/>
      <c r="Q3" s="17"/>
      <c r="R3" s="17"/>
      <c r="S3" s="17"/>
      <c r="T3" s="17"/>
      <c r="U3" s="17"/>
      <c r="V3" s="17"/>
      <c r="W3" s="19" t="s">
        <v>27</v>
      </c>
      <c r="X3" s="19"/>
    </row>
    <row r="4" spans="2:24" s="10" customFormat="1" x14ac:dyDescent="0.25">
      <c r="B4" s="15" t="s">
        <v>22</v>
      </c>
      <c r="C4" s="30" t="s">
        <v>30</v>
      </c>
      <c r="D4" s="31" t="s">
        <v>35</v>
      </c>
      <c r="E4" s="31" t="s">
        <v>47</v>
      </c>
      <c r="F4" s="31">
        <v>120</v>
      </c>
      <c r="G4" s="3">
        <f t="shared" ref="G4:G34" si="0">WORKDAY(H4,-2)</f>
        <v>45153</v>
      </c>
      <c r="H4" s="3">
        <v>45155</v>
      </c>
      <c r="I4" s="31" t="s">
        <v>52</v>
      </c>
      <c r="J4" s="29">
        <v>9024.1</v>
      </c>
      <c r="K4" s="7" t="s">
        <v>23</v>
      </c>
      <c r="L4" s="7">
        <f t="shared" ref="L4:L34" si="1">F4</f>
        <v>120</v>
      </c>
      <c r="M4" s="8" t="s">
        <v>25</v>
      </c>
      <c r="N4" s="6" t="s">
        <v>29</v>
      </c>
      <c r="O4" s="6" t="str">
        <f t="shared" ref="O4:O34" si="2">I4</f>
        <v xml:space="preserve">160-21 </v>
      </c>
      <c r="P4" s="4" t="str">
        <f t="shared" ref="P4:P34" si="3">CONCATENATE(K4,L4,M4,N4,O4,)</f>
        <v xml:space="preserve">mpmg_nota_fiscal_120-2023_unid_1091_contrato_160-21 </v>
      </c>
      <c r="Q4" s="5" t="s">
        <v>60</v>
      </c>
      <c r="R4" s="5" t="s">
        <v>19</v>
      </c>
      <c r="S4" s="9" t="s">
        <v>92</v>
      </c>
      <c r="T4" s="5" t="str">
        <f t="shared" ref="T4:T34" si="4">Q4</f>
        <v xml:space="preserve">mpmg_nota_fiscal_120-2023_unid_1091_contrato_160-21 </v>
      </c>
      <c r="U4" s="5" t="s">
        <v>20</v>
      </c>
      <c r="V4" s="5" t="str">
        <f t="shared" ref="V4:V34" si="5">CONCATENATE(R4,S4,T4,U4)</f>
        <v>https://transparencia.mpmg.mp.br/download/notas_fiscais/realizacao_de_obras/2023/08/mpmg_nota_fiscal_120-2023_unid_1091_contrato_160-21 .pdf</v>
      </c>
      <c r="W4" s="11">
        <v>120</v>
      </c>
      <c r="X4" s="35" t="s">
        <v>93</v>
      </c>
    </row>
    <row r="5" spans="2:24" s="10" customFormat="1" x14ac:dyDescent="0.25">
      <c r="B5" s="15" t="s">
        <v>22</v>
      </c>
      <c r="C5" s="30" t="s">
        <v>30</v>
      </c>
      <c r="D5" s="31" t="s">
        <v>35</v>
      </c>
      <c r="E5" s="31" t="s">
        <v>47</v>
      </c>
      <c r="F5" s="31">
        <v>121</v>
      </c>
      <c r="G5" s="3">
        <f t="shared" si="0"/>
        <v>45153</v>
      </c>
      <c r="H5" s="3">
        <v>45155</v>
      </c>
      <c r="I5" s="31" t="s">
        <v>52</v>
      </c>
      <c r="J5" s="29">
        <v>14930.9</v>
      </c>
      <c r="K5" s="12" t="s">
        <v>23</v>
      </c>
      <c r="L5" s="12">
        <f t="shared" si="1"/>
        <v>121</v>
      </c>
      <c r="M5" s="13" t="s">
        <v>25</v>
      </c>
      <c r="N5" s="6" t="s">
        <v>29</v>
      </c>
      <c r="O5" s="5" t="str">
        <f t="shared" si="2"/>
        <v xml:space="preserve">160-21 </v>
      </c>
      <c r="P5" s="4" t="str">
        <f t="shared" si="3"/>
        <v xml:space="preserve">mpmg_nota_fiscal_121-2023_unid_1091_contrato_160-21 </v>
      </c>
      <c r="Q5" s="5" t="s">
        <v>61</v>
      </c>
      <c r="R5" s="5" t="s">
        <v>19</v>
      </c>
      <c r="S5" s="9" t="s">
        <v>92</v>
      </c>
      <c r="T5" s="5" t="str">
        <f t="shared" si="4"/>
        <v xml:space="preserve">mpmg_nota_fiscal_121-2023_unid_1091_contrato_160-21 </v>
      </c>
      <c r="U5" s="5" t="s">
        <v>20</v>
      </c>
      <c r="V5" s="5" t="str">
        <f t="shared" si="5"/>
        <v>https://transparencia.mpmg.mp.br/download/notas_fiscais/realizacao_de_obras/2023/08/mpmg_nota_fiscal_121-2023_unid_1091_contrato_160-21 .pdf</v>
      </c>
      <c r="W5" s="11">
        <v>121</v>
      </c>
      <c r="X5" s="35" t="s">
        <v>94</v>
      </c>
    </row>
    <row r="6" spans="2:24" s="10" customFormat="1" x14ac:dyDescent="0.25">
      <c r="B6" s="15" t="s">
        <v>22</v>
      </c>
      <c r="C6" s="30" t="s">
        <v>30</v>
      </c>
      <c r="D6" s="31" t="s">
        <v>36</v>
      </c>
      <c r="E6" s="31" t="s">
        <v>47</v>
      </c>
      <c r="F6" s="31">
        <v>122</v>
      </c>
      <c r="G6" s="3">
        <f t="shared" si="0"/>
        <v>45153</v>
      </c>
      <c r="H6" s="3">
        <v>45155</v>
      </c>
      <c r="I6" s="31" t="s">
        <v>52</v>
      </c>
      <c r="J6" s="29">
        <v>2371.38</v>
      </c>
      <c r="K6" s="12" t="s">
        <v>23</v>
      </c>
      <c r="L6" s="12">
        <f t="shared" si="1"/>
        <v>122</v>
      </c>
      <c r="M6" s="13" t="s">
        <v>25</v>
      </c>
      <c r="N6" s="6" t="s">
        <v>29</v>
      </c>
      <c r="O6" s="5" t="str">
        <f t="shared" si="2"/>
        <v xml:space="preserve">160-21 </v>
      </c>
      <c r="P6" s="4" t="str">
        <f t="shared" si="3"/>
        <v xml:space="preserve">mpmg_nota_fiscal_122-2023_unid_1091_contrato_160-21 </v>
      </c>
      <c r="Q6" s="5" t="s">
        <v>62</v>
      </c>
      <c r="R6" s="5" t="s">
        <v>19</v>
      </c>
      <c r="S6" s="9" t="s">
        <v>92</v>
      </c>
      <c r="T6" s="5" t="str">
        <f t="shared" si="4"/>
        <v xml:space="preserve">mpmg_nota_fiscal_122-2023_unid_1091_contrato_160-21 </v>
      </c>
      <c r="U6" s="5" t="s">
        <v>20</v>
      </c>
      <c r="V6" s="5" t="str">
        <f t="shared" si="5"/>
        <v>https://transparencia.mpmg.mp.br/download/notas_fiscais/realizacao_de_obras/2023/08/mpmg_nota_fiscal_122-2023_unid_1091_contrato_160-21 .pdf</v>
      </c>
      <c r="W6" s="11">
        <v>122</v>
      </c>
      <c r="X6" s="33" t="s">
        <v>95</v>
      </c>
    </row>
    <row r="7" spans="2:24" s="10" customFormat="1" x14ac:dyDescent="0.25">
      <c r="B7" s="15" t="s">
        <v>22</v>
      </c>
      <c r="C7" s="30" t="s">
        <v>31</v>
      </c>
      <c r="D7" s="31" t="s">
        <v>37</v>
      </c>
      <c r="E7" s="31" t="s">
        <v>48</v>
      </c>
      <c r="F7" s="31">
        <v>1104</v>
      </c>
      <c r="G7" s="3">
        <f t="shared" si="0"/>
        <v>45153</v>
      </c>
      <c r="H7" s="3">
        <v>45155</v>
      </c>
      <c r="I7" s="31" t="s">
        <v>53</v>
      </c>
      <c r="J7" s="29">
        <v>510245.64</v>
      </c>
      <c r="K7" s="12" t="s">
        <v>23</v>
      </c>
      <c r="L7" s="12">
        <f t="shared" si="1"/>
        <v>1104</v>
      </c>
      <c r="M7" s="13" t="s">
        <v>25</v>
      </c>
      <c r="N7" s="6" t="s">
        <v>29</v>
      </c>
      <c r="O7" s="5" t="str">
        <f t="shared" si="2"/>
        <v xml:space="preserve">203-20 </v>
      </c>
      <c r="P7" s="4" t="str">
        <f t="shared" si="3"/>
        <v xml:space="preserve">mpmg_nota_fiscal_1104-2023_unid_1091_contrato_203-20 </v>
      </c>
      <c r="Q7" s="5" t="s">
        <v>63</v>
      </c>
      <c r="R7" s="5" t="s">
        <v>19</v>
      </c>
      <c r="S7" s="9" t="s">
        <v>92</v>
      </c>
      <c r="T7" s="5" t="str">
        <f t="shared" si="4"/>
        <v xml:space="preserve">mpmg_nota_fiscal_1104-2023_unid_1091_contrato_203-20 </v>
      </c>
      <c r="U7" s="5" t="s">
        <v>20</v>
      </c>
      <c r="V7" s="5" t="str">
        <f t="shared" si="5"/>
        <v>https://transparencia.mpmg.mp.br/download/notas_fiscais/realizacao_de_obras/2023/08/mpmg_nota_fiscal_1104-2023_unid_1091_contrato_203-20 .pdf</v>
      </c>
      <c r="W7" s="11">
        <v>1104</v>
      </c>
      <c r="X7" s="33" t="s">
        <v>96</v>
      </c>
    </row>
    <row r="8" spans="2:24" s="10" customFormat="1" x14ac:dyDescent="0.25">
      <c r="B8" s="15" t="s">
        <v>22</v>
      </c>
      <c r="C8" s="30" t="s">
        <v>30</v>
      </c>
      <c r="D8" s="31" t="s">
        <v>35</v>
      </c>
      <c r="E8" s="31" t="s">
        <v>47</v>
      </c>
      <c r="F8" s="31">
        <v>130</v>
      </c>
      <c r="G8" s="3">
        <f t="shared" si="0"/>
        <v>45166</v>
      </c>
      <c r="H8" s="3">
        <v>45168</v>
      </c>
      <c r="I8" s="31" t="s">
        <v>52</v>
      </c>
      <c r="J8" s="29">
        <v>62342.5</v>
      </c>
      <c r="K8" s="12" t="s">
        <v>23</v>
      </c>
      <c r="L8" s="12">
        <f t="shared" si="1"/>
        <v>130</v>
      </c>
      <c r="M8" s="13" t="s">
        <v>25</v>
      </c>
      <c r="N8" s="6" t="s">
        <v>29</v>
      </c>
      <c r="O8" s="5" t="str">
        <f t="shared" si="2"/>
        <v xml:space="preserve">160-21 </v>
      </c>
      <c r="P8" s="4" t="str">
        <f t="shared" si="3"/>
        <v xml:space="preserve">mpmg_nota_fiscal_130-2023_unid_1091_contrato_160-21 </v>
      </c>
      <c r="Q8" s="5" t="s">
        <v>64</v>
      </c>
      <c r="R8" s="5" t="s">
        <v>19</v>
      </c>
      <c r="S8" s="9" t="s">
        <v>92</v>
      </c>
      <c r="T8" s="5" t="str">
        <f t="shared" si="4"/>
        <v xml:space="preserve">mpmg_nota_fiscal_130-2023_unid_1091_contrato_160-21 </v>
      </c>
      <c r="U8" s="5" t="s">
        <v>20</v>
      </c>
      <c r="V8" s="5" t="str">
        <f t="shared" si="5"/>
        <v>https://transparencia.mpmg.mp.br/download/notas_fiscais/realizacao_de_obras/2023/08/mpmg_nota_fiscal_130-2023_unid_1091_contrato_160-21 .pdf</v>
      </c>
      <c r="W8" s="11">
        <v>130</v>
      </c>
      <c r="X8" s="33" t="s">
        <v>97</v>
      </c>
    </row>
    <row r="9" spans="2:24" s="10" customFormat="1" x14ac:dyDescent="0.25">
      <c r="B9" s="15" t="s">
        <v>22</v>
      </c>
      <c r="C9" s="30" t="s">
        <v>30</v>
      </c>
      <c r="D9" s="31" t="s">
        <v>35</v>
      </c>
      <c r="E9" s="31" t="s">
        <v>47</v>
      </c>
      <c r="F9" s="31">
        <v>131</v>
      </c>
      <c r="G9" s="3">
        <f t="shared" si="0"/>
        <v>45166</v>
      </c>
      <c r="H9" s="3">
        <v>45168</v>
      </c>
      <c r="I9" s="31" t="s">
        <v>52</v>
      </c>
      <c r="J9" s="29">
        <v>8070.16</v>
      </c>
      <c r="K9" s="12" t="s">
        <v>23</v>
      </c>
      <c r="L9" s="12">
        <f t="shared" si="1"/>
        <v>131</v>
      </c>
      <c r="M9" s="13" t="s">
        <v>25</v>
      </c>
      <c r="N9" s="6" t="s">
        <v>29</v>
      </c>
      <c r="O9" s="5" t="str">
        <f t="shared" si="2"/>
        <v xml:space="preserve">160-21 </v>
      </c>
      <c r="P9" s="4" t="str">
        <f t="shared" si="3"/>
        <v xml:space="preserve">mpmg_nota_fiscal_131-2023_unid_1091_contrato_160-21 </v>
      </c>
      <c r="Q9" s="5" t="s">
        <v>65</v>
      </c>
      <c r="R9" s="5" t="s">
        <v>19</v>
      </c>
      <c r="S9" s="9" t="s">
        <v>92</v>
      </c>
      <c r="T9" s="5" t="str">
        <f t="shared" si="4"/>
        <v xml:space="preserve">mpmg_nota_fiscal_131-2023_unid_1091_contrato_160-21 </v>
      </c>
      <c r="U9" s="5" t="s">
        <v>20</v>
      </c>
      <c r="V9" s="5" t="str">
        <f t="shared" si="5"/>
        <v>https://transparencia.mpmg.mp.br/download/notas_fiscais/realizacao_de_obras/2023/08/mpmg_nota_fiscal_131-2023_unid_1091_contrato_160-21 .pdf</v>
      </c>
      <c r="W9" s="11">
        <v>131</v>
      </c>
      <c r="X9" s="33" t="s">
        <v>98</v>
      </c>
    </row>
    <row r="10" spans="2:24" s="10" customFormat="1" x14ac:dyDescent="0.25">
      <c r="B10" s="15" t="s">
        <v>22</v>
      </c>
      <c r="C10" s="30" t="s">
        <v>30</v>
      </c>
      <c r="D10" s="31" t="s">
        <v>35</v>
      </c>
      <c r="E10" s="31" t="s">
        <v>47</v>
      </c>
      <c r="F10" s="31">
        <v>132</v>
      </c>
      <c r="G10" s="3">
        <f t="shared" si="0"/>
        <v>45166</v>
      </c>
      <c r="H10" s="3">
        <v>45168</v>
      </c>
      <c r="I10" s="31" t="s">
        <v>52</v>
      </c>
      <c r="J10" s="29">
        <v>2539.33</v>
      </c>
      <c r="K10" s="12" t="s">
        <v>23</v>
      </c>
      <c r="L10" s="12">
        <f t="shared" si="1"/>
        <v>132</v>
      </c>
      <c r="M10" s="13" t="s">
        <v>25</v>
      </c>
      <c r="N10" s="6" t="s">
        <v>29</v>
      </c>
      <c r="O10" s="5" t="str">
        <f t="shared" si="2"/>
        <v xml:space="preserve">160-21 </v>
      </c>
      <c r="P10" s="4" t="str">
        <f t="shared" si="3"/>
        <v xml:space="preserve">mpmg_nota_fiscal_132-2023_unid_1091_contrato_160-21 </v>
      </c>
      <c r="Q10" s="5" t="s">
        <v>66</v>
      </c>
      <c r="R10" s="5" t="s">
        <v>19</v>
      </c>
      <c r="S10" s="9" t="s">
        <v>92</v>
      </c>
      <c r="T10" s="5" t="str">
        <f t="shared" si="4"/>
        <v xml:space="preserve">mpmg_nota_fiscal_132-2023_unid_1091_contrato_160-21 </v>
      </c>
      <c r="U10" s="5" t="s">
        <v>20</v>
      </c>
      <c r="V10" s="5" t="str">
        <f t="shared" si="5"/>
        <v>https://transparencia.mpmg.mp.br/download/notas_fiscais/realizacao_de_obras/2023/08/mpmg_nota_fiscal_132-2023_unid_1091_contrato_160-21 .pdf</v>
      </c>
      <c r="W10" s="11">
        <v>132</v>
      </c>
      <c r="X10" s="33" t="s">
        <v>99</v>
      </c>
    </row>
    <row r="11" spans="2:24" s="10" customFormat="1" x14ac:dyDescent="0.25">
      <c r="B11" s="15" t="s">
        <v>22</v>
      </c>
      <c r="C11" s="30" t="s">
        <v>30</v>
      </c>
      <c r="D11" s="31" t="s">
        <v>35</v>
      </c>
      <c r="E11" s="31" t="s">
        <v>47</v>
      </c>
      <c r="F11" s="31">
        <v>133</v>
      </c>
      <c r="G11" s="3">
        <f t="shared" si="0"/>
        <v>45166</v>
      </c>
      <c r="H11" s="3">
        <v>45168</v>
      </c>
      <c r="I11" s="31" t="s">
        <v>52</v>
      </c>
      <c r="J11" s="29">
        <v>7221.74</v>
      </c>
      <c r="K11" s="12" t="s">
        <v>23</v>
      </c>
      <c r="L11" s="12">
        <f t="shared" si="1"/>
        <v>133</v>
      </c>
      <c r="M11" s="13" t="s">
        <v>25</v>
      </c>
      <c r="N11" s="6" t="s">
        <v>29</v>
      </c>
      <c r="O11" s="5" t="str">
        <f t="shared" si="2"/>
        <v xml:space="preserve">160-21 </v>
      </c>
      <c r="P11" s="4" t="str">
        <f t="shared" si="3"/>
        <v xml:space="preserve">mpmg_nota_fiscal_133-2023_unid_1091_contrato_160-21 </v>
      </c>
      <c r="Q11" s="5" t="s">
        <v>67</v>
      </c>
      <c r="R11" s="5" t="s">
        <v>19</v>
      </c>
      <c r="S11" s="9" t="s">
        <v>92</v>
      </c>
      <c r="T11" s="5" t="str">
        <f t="shared" si="4"/>
        <v xml:space="preserve">mpmg_nota_fiscal_133-2023_unid_1091_contrato_160-21 </v>
      </c>
      <c r="U11" s="5" t="s">
        <v>20</v>
      </c>
      <c r="V11" s="5" t="str">
        <f t="shared" si="5"/>
        <v>https://transparencia.mpmg.mp.br/download/notas_fiscais/realizacao_de_obras/2023/08/mpmg_nota_fiscal_133-2023_unid_1091_contrato_160-21 .pdf</v>
      </c>
      <c r="W11" s="11">
        <v>133</v>
      </c>
      <c r="X11" s="33" t="s">
        <v>100</v>
      </c>
    </row>
    <row r="12" spans="2:24" s="10" customFormat="1" x14ac:dyDescent="0.25">
      <c r="B12" s="15" t="s">
        <v>22</v>
      </c>
      <c r="C12" s="30" t="s">
        <v>30</v>
      </c>
      <c r="D12" s="31" t="s">
        <v>35</v>
      </c>
      <c r="E12" s="31" t="s">
        <v>47</v>
      </c>
      <c r="F12" s="31">
        <v>134</v>
      </c>
      <c r="G12" s="3">
        <f t="shared" si="0"/>
        <v>45167</v>
      </c>
      <c r="H12" s="3">
        <v>45169</v>
      </c>
      <c r="I12" s="31" t="s">
        <v>52</v>
      </c>
      <c r="J12" s="29">
        <v>54266.86</v>
      </c>
      <c r="K12" s="12" t="s">
        <v>23</v>
      </c>
      <c r="L12" s="12">
        <f t="shared" si="1"/>
        <v>134</v>
      </c>
      <c r="M12" s="13" t="s">
        <v>25</v>
      </c>
      <c r="N12" s="6" t="s">
        <v>29</v>
      </c>
      <c r="O12" s="5" t="str">
        <f t="shared" si="2"/>
        <v xml:space="preserve">160-21 </v>
      </c>
      <c r="P12" s="4" t="str">
        <f t="shared" si="3"/>
        <v xml:space="preserve">mpmg_nota_fiscal_134-2023_unid_1091_contrato_160-21 </v>
      </c>
      <c r="Q12" s="5" t="s">
        <v>68</v>
      </c>
      <c r="R12" s="5" t="s">
        <v>19</v>
      </c>
      <c r="S12" s="9" t="s">
        <v>92</v>
      </c>
      <c r="T12" s="5" t="str">
        <f t="shared" si="4"/>
        <v xml:space="preserve">mpmg_nota_fiscal_134-2023_unid_1091_contrato_160-21 </v>
      </c>
      <c r="U12" s="5" t="s">
        <v>20</v>
      </c>
      <c r="V12" s="5" t="str">
        <f t="shared" si="5"/>
        <v>https://transparencia.mpmg.mp.br/download/notas_fiscais/realizacao_de_obras/2023/08/mpmg_nota_fiscal_134-2023_unid_1091_contrato_160-21 .pdf</v>
      </c>
      <c r="W12" s="11">
        <v>134</v>
      </c>
      <c r="X12" s="33" t="s">
        <v>101</v>
      </c>
    </row>
    <row r="13" spans="2:24" s="10" customFormat="1" x14ac:dyDescent="0.25">
      <c r="B13" s="15" t="s">
        <v>22</v>
      </c>
      <c r="C13" s="30" t="s">
        <v>30</v>
      </c>
      <c r="D13" s="31" t="s">
        <v>35</v>
      </c>
      <c r="E13" s="31" t="s">
        <v>47</v>
      </c>
      <c r="F13" s="31">
        <v>136</v>
      </c>
      <c r="G13" s="3">
        <f t="shared" si="0"/>
        <v>45167</v>
      </c>
      <c r="H13" s="3">
        <v>45169</v>
      </c>
      <c r="I13" s="31" t="s">
        <v>52</v>
      </c>
      <c r="J13" s="29">
        <v>57018.239999999998</v>
      </c>
      <c r="K13" s="12" t="s">
        <v>23</v>
      </c>
      <c r="L13" s="12">
        <f t="shared" si="1"/>
        <v>136</v>
      </c>
      <c r="M13" s="13" t="s">
        <v>25</v>
      </c>
      <c r="N13" s="6" t="s">
        <v>29</v>
      </c>
      <c r="O13" s="5" t="str">
        <f t="shared" si="2"/>
        <v xml:space="preserve">160-21 </v>
      </c>
      <c r="P13" s="4" t="str">
        <f t="shared" si="3"/>
        <v xml:space="preserve">mpmg_nota_fiscal_136-2023_unid_1091_contrato_160-21 </v>
      </c>
      <c r="Q13" s="5" t="s">
        <v>69</v>
      </c>
      <c r="R13" s="5" t="s">
        <v>19</v>
      </c>
      <c r="S13" s="9" t="s">
        <v>92</v>
      </c>
      <c r="T13" s="5" t="str">
        <f t="shared" si="4"/>
        <v xml:space="preserve">mpmg_nota_fiscal_136-2023_unid_1091_contrato_160-21 </v>
      </c>
      <c r="U13" s="5" t="s">
        <v>20</v>
      </c>
      <c r="V13" s="5" t="str">
        <f t="shared" si="5"/>
        <v>https://transparencia.mpmg.mp.br/download/notas_fiscais/realizacao_de_obras/2023/08/mpmg_nota_fiscal_136-2023_unid_1091_contrato_160-21 .pdf</v>
      </c>
      <c r="W13" s="11">
        <v>136</v>
      </c>
      <c r="X13" s="33" t="s">
        <v>102</v>
      </c>
    </row>
    <row r="14" spans="2:24" s="10" customFormat="1" x14ac:dyDescent="0.25">
      <c r="B14" s="15" t="s">
        <v>22</v>
      </c>
      <c r="C14" s="30" t="s">
        <v>30</v>
      </c>
      <c r="D14" s="31" t="s">
        <v>35</v>
      </c>
      <c r="E14" s="31" t="s">
        <v>47</v>
      </c>
      <c r="F14" s="31">
        <v>137</v>
      </c>
      <c r="G14" s="3">
        <f t="shared" si="0"/>
        <v>45167</v>
      </c>
      <c r="H14" s="3">
        <v>45169</v>
      </c>
      <c r="I14" s="31" t="s">
        <v>52</v>
      </c>
      <c r="J14" s="29">
        <v>15880.11</v>
      </c>
      <c r="K14" s="12" t="s">
        <v>23</v>
      </c>
      <c r="L14" s="12">
        <f t="shared" si="1"/>
        <v>137</v>
      </c>
      <c r="M14" s="13" t="s">
        <v>25</v>
      </c>
      <c r="N14" s="6" t="s">
        <v>29</v>
      </c>
      <c r="O14" s="5" t="str">
        <f t="shared" si="2"/>
        <v xml:space="preserve">160-21 </v>
      </c>
      <c r="P14" s="4" t="str">
        <f t="shared" si="3"/>
        <v xml:space="preserve">mpmg_nota_fiscal_137-2023_unid_1091_contrato_160-21 </v>
      </c>
      <c r="Q14" s="5" t="s">
        <v>70</v>
      </c>
      <c r="R14" s="5" t="s">
        <v>19</v>
      </c>
      <c r="S14" s="9" t="s">
        <v>92</v>
      </c>
      <c r="T14" s="5" t="str">
        <f t="shared" si="4"/>
        <v xml:space="preserve">mpmg_nota_fiscal_137-2023_unid_1091_contrato_160-21 </v>
      </c>
      <c r="U14" s="5" t="s">
        <v>20</v>
      </c>
      <c r="V14" s="5" t="str">
        <f t="shared" si="5"/>
        <v>https://transparencia.mpmg.mp.br/download/notas_fiscais/realizacao_de_obras/2023/08/mpmg_nota_fiscal_137-2023_unid_1091_contrato_160-21 .pdf</v>
      </c>
      <c r="W14" s="11">
        <v>137</v>
      </c>
      <c r="X14" s="33" t="s">
        <v>103</v>
      </c>
    </row>
    <row r="15" spans="2:24" s="10" customFormat="1" x14ac:dyDescent="0.25">
      <c r="B15" s="15" t="s">
        <v>22</v>
      </c>
      <c r="C15" s="30" t="s">
        <v>30</v>
      </c>
      <c r="D15" s="31" t="s">
        <v>35</v>
      </c>
      <c r="E15" s="31" t="s">
        <v>47</v>
      </c>
      <c r="F15" s="31">
        <v>135</v>
      </c>
      <c r="G15" s="3">
        <f t="shared" si="0"/>
        <v>45167</v>
      </c>
      <c r="H15" s="3">
        <v>45169</v>
      </c>
      <c r="I15" s="31" t="s">
        <v>52</v>
      </c>
      <c r="J15" s="29">
        <v>49131.44</v>
      </c>
      <c r="K15" s="12" t="s">
        <v>23</v>
      </c>
      <c r="L15" s="12">
        <f t="shared" si="1"/>
        <v>135</v>
      </c>
      <c r="M15" s="13" t="s">
        <v>25</v>
      </c>
      <c r="N15" s="6" t="s">
        <v>29</v>
      </c>
      <c r="O15" s="5" t="str">
        <f t="shared" si="2"/>
        <v xml:space="preserve">160-21 </v>
      </c>
      <c r="P15" s="4" t="str">
        <f t="shared" si="3"/>
        <v xml:space="preserve">mpmg_nota_fiscal_135-2023_unid_1091_contrato_160-21 </v>
      </c>
      <c r="Q15" s="5" t="s">
        <v>71</v>
      </c>
      <c r="R15" s="5" t="s">
        <v>19</v>
      </c>
      <c r="S15" s="9" t="s">
        <v>92</v>
      </c>
      <c r="T15" s="5" t="str">
        <f t="shared" si="4"/>
        <v xml:space="preserve">mpmg_nota_fiscal_135-2023_unid_1091_contrato_160-21 </v>
      </c>
      <c r="U15" s="5" t="s">
        <v>20</v>
      </c>
      <c r="V15" s="5" t="str">
        <f t="shared" si="5"/>
        <v>https://transparencia.mpmg.mp.br/download/notas_fiscais/realizacao_de_obras/2023/08/mpmg_nota_fiscal_135-2023_unid_1091_contrato_160-21 .pdf</v>
      </c>
      <c r="W15" s="11">
        <v>135</v>
      </c>
      <c r="X15" s="33" t="s">
        <v>104</v>
      </c>
    </row>
    <row r="16" spans="2:24" s="10" customFormat="1" x14ac:dyDescent="0.25">
      <c r="B16" s="15" t="s">
        <v>22</v>
      </c>
      <c r="C16" s="30" t="s">
        <v>33</v>
      </c>
      <c r="D16" s="31" t="s">
        <v>45</v>
      </c>
      <c r="E16" s="31" t="s">
        <v>50</v>
      </c>
      <c r="F16" s="31">
        <v>14</v>
      </c>
      <c r="G16" s="3">
        <f t="shared" si="0"/>
        <v>45169</v>
      </c>
      <c r="H16" s="3">
        <v>45173</v>
      </c>
      <c r="I16" s="31" t="s">
        <v>55</v>
      </c>
      <c r="J16" s="29">
        <v>8250</v>
      </c>
      <c r="K16" s="12" t="s">
        <v>23</v>
      </c>
      <c r="L16" s="12">
        <f t="shared" si="1"/>
        <v>14</v>
      </c>
      <c r="M16" s="13" t="s">
        <v>25</v>
      </c>
      <c r="N16" s="6" t="s">
        <v>29</v>
      </c>
      <c r="O16" s="5" t="str">
        <f t="shared" si="2"/>
        <v xml:space="preserve">161-22 </v>
      </c>
      <c r="P16" s="4" t="str">
        <f t="shared" si="3"/>
        <v xml:space="preserve">mpmg_nota_fiscal_14-2023_unid_1091_contrato_161-22 </v>
      </c>
      <c r="Q16" s="5" t="s">
        <v>72</v>
      </c>
      <c r="R16" s="5" t="s">
        <v>19</v>
      </c>
      <c r="S16" s="9" t="s">
        <v>92</v>
      </c>
      <c r="T16" s="5" t="str">
        <f t="shared" si="4"/>
        <v xml:space="preserve">mpmg_nota_fiscal_14-2023_unid_1091_contrato_161-22 </v>
      </c>
      <c r="U16" s="5" t="s">
        <v>20</v>
      </c>
      <c r="V16" s="5" t="str">
        <f t="shared" si="5"/>
        <v>https://transparencia.mpmg.mp.br/download/notas_fiscais/realizacao_de_obras/2023/08/mpmg_nota_fiscal_14-2023_unid_1091_contrato_161-22 .pdf</v>
      </c>
      <c r="W16" s="11">
        <v>14</v>
      </c>
      <c r="X16" s="33" t="s">
        <v>105</v>
      </c>
    </row>
    <row r="17" spans="2:24" s="10" customFormat="1" x14ac:dyDescent="0.25">
      <c r="B17" s="15" t="s">
        <v>22</v>
      </c>
      <c r="C17" s="30" t="s">
        <v>32</v>
      </c>
      <c r="D17" s="31" t="s">
        <v>38</v>
      </c>
      <c r="E17" s="32" t="s">
        <v>49</v>
      </c>
      <c r="F17" s="31">
        <v>395</v>
      </c>
      <c r="G17" s="3">
        <f t="shared" si="0"/>
        <v>45173</v>
      </c>
      <c r="H17" s="3">
        <v>45175</v>
      </c>
      <c r="I17" s="31" t="s">
        <v>54</v>
      </c>
      <c r="J17" s="29">
        <v>462.03</v>
      </c>
      <c r="K17" s="12" t="s">
        <v>23</v>
      </c>
      <c r="L17" s="12">
        <f t="shared" si="1"/>
        <v>395</v>
      </c>
      <c r="M17" s="13" t="s">
        <v>25</v>
      </c>
      <c r="N17" s="6" t="s">
        <v>29</v>
      </c>
      <c r="O17" s="5" t="str">
        <f t="shared" si="2"/>
        <v xml:space="preserve">112-22 </v>
      </c>
      <c r="P17" s="4" t="str">
        <f t="shared" si="3"/>
        <v xml:space="preserve">mpmg_nota_fiscal_395-2023_unid_1091_contrato_112-22 </v>
      </c>
      <c r="Q17" s="5" t="s">
        <v>73</v>
      </c>
      <c r="R17" s="5" t="s">
        <v>19</v>
      </c>
      <c r="S17" s="9" t="s">
        <v>92</v>
      </c>
      <c r="T17" s="5" t="str">
        <f t="shared" si="4"/>
        <v xml:space="preserve">mpmg_nota_fiscal_395-2023_unid_1091_contrato_112-22 </v>
      </c>
      <c r="U17" s="5" t="s">
        <v>20</v>
      </c>
      <c r="V17" s="5" t="str">
        <f t="shared" si="5"/>
        <v>https://transparencia.mpmg.mp.br/download/notas_fiscais/realizacao_de_obras/2023/08/mpmg_nota_fiscal_395-2023_unid_1091_contrato_112-22 .pdf</v>
      </c>
      <c r="W17" s="11">
        <v>395</v>
      </c>
      <c r="X17" s="33" t="s">
        <v>106</v>
      </c>
    </row>
    <row r="18" spans="2:24" s="10" customFormat="1" x14ac:dyDescent="0.25">
      <c r="B18" s="15" t="s">
        <v>22</v>
      </c>
      <c r="C18" s="30" t="s">
        <v>32</v>
      </c>
      <c r="D18" s="31" t="s">
        <v>38</v>
      </c>
      <c r="E18" s="32" t="s">
        <v>49</v>
      </c>
      <c r="F18" s="31">
        <v>396</v>
      </c>
      <c r="G18" s="3">
        <f t="shared" si="0"/>
        <v>45173</v>
      </c>
      <c r="H18" s="3">
        <v>45175</v>
      </c>
      <c r="I18" s="31" t="s">
        <v>54</v>
      </c>
      <c r="J18" s="29">
        <v>1219.8599999999999</v>
      </c>
      <c r="K18" s="12" t="s">
        <v>23</v>
      </c>
      <c r="L18" s="12">
        <f t="shared" si="1"/>
        <v>396</v>
      </c>
      <c r="M18" s="13" t="s">
        <v>25</v>
      </c>
      <c r="N18" s="6" t="s">
        <v>29</v>
      </c>
      <c r="O18" s="5" t="str">
        <f t="shared" si="2"/>
        <v xml:space="preserve">112-22 </v>
      </c>
      <c r="P18" s="4" t="str">
        <f t="shared" si="3"/>
        <v xml:space="preserve">mpmg_nota_fiscal_396-2023_unid_1091_contrato_112-22 </v>
      </c>
      <c r="Q18" s="5" t="s">
        <v>74</v>
      </c>
      <c r="R18" s="5" t="s">
        <v>19</v>
      </c>
      <c r="S18" s="9" t="s">
        <v>92</v>
      </c>
      <c r="T18" s="5" t="str">
        <f t="shared" si="4"/>
        <v xml:space="preserve">mpmg_nota_fiscal_396-2023_unid_1091_contrato_112-22 </v>
      </c>
      <c r="U18" s="5" t="s">
        <v>20</v>
      </c>
      <c r="V18" s="5" t="str">
        <f t="shared" si="5"/>
        <v>https://transparencia.mpmg.mp.br/download/notas_fiscais/realizacao_de_obras/2023/08/mpmg_nota_fiscal_396-2023_unid_1091_contrato_112-22 .pdf</v>
      </c>
      <c r="W18" s="11">
        <v>396</v>
      </c>
      <c r="X18" s="33" t="s">
        <v>107</v>
      </c>
    </row>
    <row r="19" spans="2:24" s="10" customFormat="1" x14ac:dyDescent="0.25">
      <c r="B19" s="15" t="s">
        <v>22</v>
      </c>
      <c r="C19" s="30" t="s">
        <v>32</v>
      </c>
      <c r="D19" s="31" t="s">
        <v>38</v>
      </c>
      <c r="E19" s="32" t="s">
        <v>49</v>
      </c>
      <c r="F19" s="31">
        <v>397</v>
      </c>
      <c r="G19" s="3">
        <f t="shared" si="0"/>
        <v>45173</v>
      </c>
      <c r="H19" s="3">
        <v>45175</v>
      </c>
      <c r="I19" s="31" t="s">
        <v>54</v>
      </c>
      <c r="J19" s="29">
        <v>1256.52</v>
      </c>
      <c r="K19" s="12" t="s">
        <v>23</v>
      </c>
      <c r="L19" s="12">
        <f t="shared" si="1"/>
        <v>397</v>
      </c>
      <c r="M19" s="13" t="s">
        <v>25</v>
      </c>
      <c r="N19" s="6" t="s">
        <v>29</v>
      </c>
      <c r="O19" s="5" t="str">
        <f t="shared" si="2"/>
        <v xml:space="preserve">112-22 </v>
      </c>
      <c r="P19" s="4" t="str">
        <f t="shared" si="3"/>
        <v xml:space="preserve">mpmg_nota_fiscal_397-2023_unid_1091_contrato_112-22 </v>
      </c>
      <c r="Q19" s="5" t="s">
        <v>75</v>
      </c>
      <c r="R19" s="5" t="s">
        <v>19</v>
      </c>
      <c r="S19" s="9" t="s">
        <v>92</v>
      </c>
      <c r="T19" s="5" t="str">
        <f t="shared" si="4"/>
        <v xml:space="preserve">mpmg_nota_fiscal_397-2023_unid_1091_contrato_112-22 </v>
      </c>
      <c r="U19" s="5" t="s">
        <v>20</v>
      </c>
      <c r="V19" s="5" t="str">
        <f t="shared" si="5"/>
        <v>https://transparencia.mpmg.mp.br/download/notas_fiscais/realizacao_de_obras/2023/08/mpmg_nota_fiscal_397-2023_unid_1091_contrato_112-22 .pdf</v>
      </c>
      <c r="W19" s="11">
        <v>397</v>
      </c>
      <c r="X19" s="33" t="s">
        <v>108</v>
      </c>
    </row>
    <row r="20" spans="2:24" s="10" customFormat="1" x14ac:dyDescent="0.25">
      <c r="B20" s="15" t="s">
        <v>22</v>
      </c>
      <c r="C20" s="30" t="s">
        <v>32</v>
      </c>
      <c r="D20" s="31" t="s">
        <v>38</v>
      </c>
      <c r="E20" s="32" t="s">
        <v>49</v>
      </c>
      <c r="F20" s="31">
        <v>394</v>
      </c>
      <c r="G20" s="3">
        <f t="shared" si="0"/>
        <v>45173</v>
      </c>
      <c r="H20" s="3">
        <v>45175</v>
      </c>
      <c r="I20" s="31" t="s">
        <v>54</v>
      </c>
      <c r="J20" s="29">
        <v>1261.52</v>
      </c>
      <c r="K20" s="12" t="s">
        <v>23</v>
      </c>
      <c r="L20" s="12">
        <f t="shared" si="1"/>
        <v>394</v>
      </c>
      <c r="M20" s="13" t="s">
        <v>25</v>
      </c>
      <c r="N20" s="6" t="s">
        <v>29</v>
      </c>
      <c r="O20" s="5" t="str">
        <f t="shared" si="2"/>
        <v xml:space="preserve">112-22 </v>
      </c>
      <c r="P20" s="4" t="str">
        <f t="shared" si="3"/>
        <v xml:space="preserve">mpmg_nota_fiscal_394-2023_unid_1091_contrato_112-22 </v>
      </c>
      <c r="Q20" s="5" t="s">
        <v>76</v>
      </c>
      <c r="R20" s="5" t="s">
        <v>19</v>
      </c>
      <c r="S20" s="9" t="s">
        <v>92</v>
      </c>
      <c r="T20" s="5" t="str">
        <f t="shared" si="4"/>
        <v xml:space="preserve">mpmg_nota_fiscal_394-2023_unid_1091_contrato_112-22 </v>
      </c>
      <c r="U20" s="5" t="s">
        <v>20</v>
      </c>
      <c r="V20" s="5" t="str">
        <f t="shared" si="5"/>
        <v>https://transparencia.mpmg.mp.br/download/notas_fiscais/realizacao_de_obras/2023/08/mpmg_nota_fiscal_394-2023_unid_1091_contrato_112-22 .pdf</v>
      </c>
      <c r="W20" s="11">
        <v>394</v>
      </c>
      <c r="X20" s="33" t="s">
        <v>109</v>
      </c>
    </row>
    <row r="21" spans="2:24" s="10" customFormat="1" x14ac:dyDescent="0.25">
      <c r="B21" s="15" t="s">
        <v>22</v>
      </c>
      <c r="C21" s="30" t="s">
        <v>32</v>
      </c>
      <c r="D21" s="31" t="s">
        <v>38</v>
      </c>
      <c r="E21" s="32" t="s">
        <v>49</v>
      </c>
      <c r="F21" s="31">
        <v>398</v>
      </c>
      <c r="G21" s="3">
        <f t="shared" si="0"/>
        <v>45173</v>
      </c>
      <c r="H21" s="3">
        <v>45175</v>
      </c>
      <c r="I21" s="31" t="s">
        <v>54</v>
      </c>
      <c r="J21" s="29">
        <v>1448.15</v>
      </c>
      <c r="K21" s="12" t="s">
        <v>23</v>
      </c>
      <c r="L21" s="12">
        <f t="shared" si="1"/>
        <v>398</v>
      </c>
      <c r="M21" s="13" t="s">
        <v>25</v>
      </c>
      <c r="N21" s="6" t="s">
        <v>29</v>
      </c>
      <c r="O21" s="5" t="str">
        <f t="shared" si="2"/>
        <v xml:space="preserve">112-22 </v>
      </c>
      <c r="P21" s="4" t="str">
        <f t="shared" si="3"/>
        <v xml:space="preserve">mpmg_nota_fiscal_398-2023_unid_1091_contrato_112-22 </v>
      </c>
      <c r="Q21" s="5" t="s">
        <v>77</v>
      </c>
      <c r="R21" s="5" t="s">
        <v>19</v>
      </c>
      <c r="S21" s="9" t="s">
        <v>92</v>
      </c>
      <c r="T21" s="5" t="str">
        <f t="shared" si="4"/>
        <v xml:space="preserve">mpmg_nota_fiscal_398-2023_unid_1091_contrato_112-22 </v>
      </c>
      <c r="U21" s="5" t="s">
        <v>20</v>
      </c>
      <c r="V21" s="5" t="str">
        <f t="shared" si="5"/>
        <v>https://transparencia.mpmg.mp.br/download/notas_fiscais/realizacao_de_obras/2023/08/mpmg_nota_fiscal_398-2023_unid_1091_contrato_112-22 .pdf</v>
      </c>
      <c r="W21" s="11">
        <v>398</v>
      </c>
      <c r="X21" s="33" t="s">
        <v>110</v>
      </c>
    </row>
    <row r="22" spans="2:24" s="10" customFormat="1" x14ac:dyDescent="0.25">
      <c r="B22" s="15" t="s">
        <v>22</v>
      </c>
      <c r="C22" s="30" t="s">
        <v>32</v>
      </c>
      <c r="D22" s="31" t="s">
        <v>38</v>
      </c>
      <c r="E22" s="32" t="s">
        <v>49</v>
      </c>
      <c r="F22" s="31">
        <v>393</v>
      </c>
      <c r="G22" s="3">
        <f t="shared" si="0"/>
        <v>45173</v>
      </c>
      <c r="H22" s="3">
        <v>45175</v>
      </c>
      <c r="I22" s="31" t="s">
        <v>54</v>
      </c>
      <c r="J22" s="29">
        <v>866.59</v>
      </c>
      <c r="K22" s="12" t="s">
        <v>23</v>
      </c>
      <c r="L22" s="12">
        <f t="shared" si="1"/>
        <v>393</v>
      </c>
      <c r="M22" s="13" t="s">
        <v>25</v>
      </c>
      <c r="N22" s="6" t="s">
        <v>29</v>
      </c>
      <c r="O22" s="5" t="str">
        <f t="shared" si="2"/>
        <v xml:space="preserve">112-22 </v>
      </c>
      <c r="P22" s="4" t="str">
        <f t="shared" si="3"/>
        <v xml:space="preserve">mpmg_nota_fiscal_393-2023_unid_1091_contrato_112-22 </v>
      </c>
      <c r="Q22" s="5" t="s">
        <v>78</v>
      </c>
      <c r="R22" s="5" t="s">
        <v>19</v>
      </c>
      <c r="S22" s="9" t="s">
        <v>92</v>
      </c>
      <c r="T22" s="5" t="str">
        <f t="shared" si="4"/>
        <v xml:space="preserve">mpmg_nota_fiscal_393-2023_unid_1091_contrato_112-22 </v>
      </c>
      <c r="U22" s="5" t="s">
        <v>20</v>
      </c>
      <c r="V22" s="5" t="str">
        <f t="shared" si="5"/>
        <v>https://transparencia.mpmg.mp.br/download/notas_fiscais/realizacao_de_obras/2023/08/mpmg_nota_fiscal_393-2023_unid_1091_contrato_112-22 .pdf</v>
      </c>
      <c r="W22" s="11">
        <v>393</v>
      </c>
      <c r="X22" s="33" t="s">
        <v>111</v>
      </c>
    </row>
    <row r="23" spans="2:24" s="10" customFormat="1" x14ac:dyDescent="0.25">
      <c r="B23" s="15" t="s">
        <v>22</v>
      </c>
      <c r="C23" s="30" t="s">
        <v>32</v>
      </c>
      <c r="D23" s="31" t="s">
        <v>39</v>
      </c>
      <c r="E23" s="32" t="s">
        <v>49</v>
      </c>
      <c r="F23" s="31">
        <v>386</v>
      </c>
      <c r="G23" s="3">
        <f t="shared" si="0"/>
        <v>45173</v>
      </c>
      <c r="H23" s="3">
        <v>45175</v>
      </c>
      <c r="I23" s="31" t="s">
        <v>54</v>
      </c>
      <c r="J23" s="29">
        <v>1304.8499999999999</v>
      </c>
      <c r="K23" s="12" t="s">
        <v>23</v>
      </c>
      <c r="L23" s="12">
        <f t="shared" si="1"/>
        <v>386</v>
      </c>
      <c r="M23" s="13" t="s">
        <v>25</v>
      </c>
      <c r="N23" s="6" t="s">
        <v>29</v>
      </c>
      <c r="O23" s="5" t="str">
        <f t="shared" si="2"/>
        <v xml:space="preserve">112-22 </v>
      </c>
      <c r="P23" s="4" t="str">
        <f t="shared" si="3"/>
        <v xml:space="preserve">mpmg_nota_fiscal_386-2023_unid_1091_contrato_112-22 </v>
      </c>
      <c r="Q23" s="5" t="s">
        <v>79</v>
      </c>
      <c r="R23" s="5" t="s">
        <v>19</v>
      </c>
      <c r="S23" s="9" t="s">
        <v>92</v>
      </c>
      <c r="T23" s="5" t="str">
        <f t="shared" si="4"/>
        <v xml:space="preserve">mpmg_nota_fiscal_386-2023_unid_1091_contrato_112-22 </v>
      </c>
      <c r="U23" s="5" t="s">
        <v>20</v>
      </c>
      <c r="V23" s="5" t="str">
        <f t="shared" si="5"/>
        <v>https://transparencia.mpmg.mp.br/download/notas_fiscais/realizacao_de_obras/2023/08/mpmg_nota_fiscal_386-2023_unid_1091_contrato_112-22 .pdf</v>
      </c>
      <c r="W23" s="11">
        <v>386</v>
      </c>
      <c r="X23" s="33" t="s">
        <v>112</v>
      </c>
    </row>
    <row r="24" spans="2:24" s="10" customFormat="1" x14ac:dyDescent="0.25">
      <c r="B24" s="15" t="s">
        <v>22</v>
      </c>
      <c r="C24" s="30" t="s">
        <v>32</v>
      </c>
      <c r="D24" s="31" t="s">
        <v>40</v>
      </c>
      <c r="E24" s="32" t="s">
        <v>49</v>
      </c>
      <c r="F24" s="31">
        <v>390</v>
      </c>
      <c r="G24" s="3">
        <f t="shared" si="0"/>
        <v>45173</v>
      </c>
      <c r="H24" s="3">
        <v>45175</v>
      </c>
      <c r="I24" s="31" t="s">
        <v>54</v>
      </c>
      <c r="J24" s="29">
        <v>1251.53</v>
      </c>
      <c r="K24" s="12" t="s">
        <v>23</v>
      </c>
      <c r="L24" s="12">
        <f t="shared" si="1"/>
        <v>390</v>
      </c>
      <c r="M24" s="13" t="s">
        <v>25</v>
      </c>
      <c r="N24" s="6" t="s">
        <v>29</v>
      </c>
      <c r="O24" s="5" t="str">
        <f t="shared" si="2"/>
        <v xml:space="preserve">112-22 </v>
      </c>
      <c r="P24" s="4" t="str">
        <f t="shared" si="3"/>
        <v xml:space="preserve">mpmg_nota_fiscal_390-2023_unid_1091_contrato_112-22 </v>
      </c>
      <c r="Q24" s="5" t="s">
        <v>80</v>
      </c>
      <c r="R24" s="5" t="s">
        <v>19</v>
      </c>
      <c r="S24" s="9" t="s">
        <v>92</v>
      </c>
      <c r="T24" s="5" t="str">
        <f t="shared" si="4"/>
        <v xml:space="preserve">mpmg_nota_fiscal_390-2023_unid_1091_contrato_112-22 </v>
      </c>
      <c r="U24" s="5" t="s">
        <v>20</v>
      </c>
      <c r="V24" s="5" t="str">
        <f t="shared" si="5"/>
        <v>https://transparencia.mpmg.mp.br/download/notas_fiscais/realizacao_de_obras/2023/08/mpmg_nota_fiscal_390-2023_unid_1091_contrato_112-22 .pdf</v>
      </c>
      <c r="W24" s="11">
        <v>390</v>
      </c>
      <c r="X24" s="33" t="s">
        <v>113</v>
      </c>
    </row>
    <row r="25" spans="2:24" s="10" customFormat="1" x14ac:dyDescent="0.25">
      <c r="B25" s="15" t="s">
        <v>22</v>
      </c>
      <c r="C25" s="30" t="s">
        <v>32</v>
      </c>
      <c r="D25" s="31" t="s">
        <v>41</v>
      </c>
      <c r="E25" s="32" t="s">
        <v>49</v>
      </c>
      <c r="F25" s="31">
        <v>401</v>
      </c>
      <c r="G25" s="3">
        <f t="shared" si="0"/>
        <v>45173</v>
      </c>
      <c r="H25" s="3">
        <v>45175</v>
      </c>
      <c r="I25" s="31" t="s">
        <v>54</v>
      </c>
      <c r="J25" s="29">
        <v>1171.54</v>
      </c>
      <c r="K25" s="12" t="s">
        <v>23</v>
      </c>
      <c r="L25" s="12">
        <f t="shared" si="1"/>
        <v>401</v>
      </c>
      <c r="M25" s="13" t="s">
        <v>25</v>
      </c>
      <c r="N25" s="6" t="s">
        <v>29</v>
      </c>
      <c r="O25" s="5" t="str">
        <f t="shared" si="2"/>
        <v xml:space="preserve">112-22 </v>
      </c>
      <c r="P25" s="4" t="str">
        <f t="shared" si="3"/>
        <v xml:space="preserve">mpmg_nota_fiscal_401-2023_unid_1091_contrato_112-22 </v>
      </c>
      <c r="Q25" s="5" t="s">
        <v>81</v>
      </c>
      <c r="R25" s="5" t="s">
        <v>19</v>
      </c>
      <c r="S25" s="9" t="s">
        <v>92</v>
      </c>
      <c r="T25" s="5" t="str">
        <f t="shared" si="4"/>
        <v xml:space="preserve">mpmg_nota_fiscal_401-2023_unid_1091_contrato_112-22 </v>
      </c>
      <c r="U25" s="5" t="s">
        <v>20</v>
      </c>
      <c r="V25" s="5" t="str">
        <f t="shared" si="5"/>
        <v>https://transparencia.mpmg.mp.br/download/notas_fiscais/realizacao_de_obras/2023/08/mpmg_nota_fiscal_401-2023_unid_1091_contrato_112-22 .pdf</v>
      </c>
      <c r="W25" s="11">
        <v>401</v>
      </c>
      <c r="X25" s="33" t="s">
        <v>114</v>
      </c>
    </row>
    <row r="26" spans="2:24" s="10" customFormat="1" x14ac:dyDescent="0.25">
      <c r="B26" s="15" t="s">
        <v>22</v>
      </c>
      <c r="C26" s="30" t="s">
        <v>32</v>
      </c>
      <c r="D26" s="31" t="s">
        <v>42</v>
      </c>
      <c r="E26" s="32" t="s">
        <v>49</v>
      </c>
      <c r="F26" s="31">
        <v>389</v>
      </c>
      <c r="G26" s="3">
        <f t="shared" si="0"/>
        <v>45173</v>
      </c>
      <c r="H26" s="3">
        <v>45175</v>
      </c>
      <c r="I26" s="31" t="s">
        <v>54</v>
      </c>
      <c r="J26" s="29">
        <v>1231.53</v>
      </c>
      <c r="K26" s="12" t="s">
        <v>23</v>
      </c>
      <c r="L26" s="12">
        <f t="shared" si="1"/>
        <v>389</v>
      </c>
      <c r="M26" s="13" t="s">
        <v>25</v>
      </c>
      <c r="N26" s="6" t="s">
        <v>29</v>
      </c>
      <c r="O26" s="5" t="str">
        <f t="shared" si="2"/>
        <v xml:space="preserve">112-22 </v>
      </c>
      <c r="P26" s="4" t="str">
        <f t="shared" si="3"/>
        <v xml:space="preserve">mpmg_nota_fiscal_389-2023_unid_1091_contrato_112-22 </v>
      </c>
      <c r="Q26" s="5" t="s">
        <v>82</v>
      </c>
      <c r="R26" s="5" t="s">
        <v>19</v>
      </c>
      <c r="S26" s="9" t="s">
        <v>92</v>
      </c>
      <c r="T26" s="5" t="str">
        <f t="shared" si="4"/>
        <v xml:space="preserve">mpmg_nota_fiscal_389-2023_unid_1091_contrato_112-22 </v>
      </c>
      <c r="U26" s="5" t="s">
        <v>20</v>
      </c>
      <c r="V26" s="5" t="str">
        <f t="shared" si="5"/>
        <v>https://transparencia.mpmg.mp.br/download/notas_fiscais/realizacao_de_obras/2023/08/mpmg_nota_fiscal_389-2023_unid_1091_contrato_112-22 .pdf</v>
      </c>
      <c r="W26" s="11">
        <v>389</v>
      </c>
      <c r="X26" s="33" t="s">
        <v>115</v>
      </c>
    </row>
    <row r="27" spans="2:24" s="10" customFormat="1" x14ac:dyDescent="0.25">
      <c r="B27" s="15" t="s">
        <v>22</v>
      </c>
      <c r="C27" s="30" t="s">
        <v>32</v>
      </c>
      <c r="D27" s="31" t="s">
        <v>43</v>
      </c>
      <c r="E27" s="32" t="s">
        <v>49</v>
      </c>
      <c r="F27" s="31">
        <v>388</v>
      </c>
      <c r="G27" s="3">
        <f t="shared" si="0"/>
        <v>45173</v>
      </c>
      <c r="H27" s="3">
        <v>45175</v>
      </c>
      <c r="I27" s="31" t="s">
        <v>54</v>
      </c>
      <c r="J27" s="29">
        <v>1284.8499999999999</v>
      </c>
      <c r="K27" s="12" t="s">
        <v>23</v>
      </c>
      <c r="L27" s="12">
        <f t="shared" si="1"/>
        <v>388</v>
      </c>
      <c r="M27" s="13" t="s">
        <v>25</v>
      </c>
      <c r="N27" s="6" t="s">
        <v>29</v>
      </c>
      <c r="O27" s="5" t="str">
        <f t="shared" si="2"/>
        <v xml:space="preserve">112-22 </v>
      </c>
      <c r="P27" s="4" t="str">
        <f t="shared" si="3"/>
        <v xml:space="preserve">mpmg_nota_fiscal_388-2023_unid_1091_contrato_112-22 </v>
      </c>
      <c r="Q27" s="5" t="s">
        <v>83</v>
      </c>
      <c r="R27" s="5" t="s">
        <v>19</v>
      </c>
      <c r="S27" s="9" t="s">
        <v>92</v>
      </c>
      <c r="T27" s="5" t="str">
        <f t="shared" si="4"/>
        <v xml:space="preserve">mpmg_nota_fiscal_388-2023_unid_1091_contrato_112-22 </v>
      </c>
      <c r="U27" s="5" t="s">
        <v>20</v>
      </c>
      <c r="V27" s="5" t="str">
        <f t="shared" si="5"/>
        <v>https://transparencia.mpmg.mp.br/download/notas_fiscais/realizacao_de_obras/2023/08/mpmg_nota_fiscal_388-2023_unid_1091_contrato_112-22 .pdf</v>
      </c>
      <c r="W27" s="11">
        <v>388</v>
      </c>
      <c r="X27" s="33" t="s">
        <v>116</v>
      </c>
    </row>
    <row r="28" spans="2:24" s="10" customFormat="1" x14ac:dyDescent="0.25">
      <c r="B28" s="15" t="s">
        <v>22</v>
      </c>
      <c r="C28" s="30" t="s">
        <v>32</v>
      </c>
      <c r="D28" s="31" t="s">
        <v>44</v>
      </c>
      <c r="E28" s="32" t="s">
        <v>49</v>
      </c>
      <c r="F28" s="31">
        <v>387</v>
      </c>
      <c r="G28" s="3">
        <f t="shared" si="0"/>
        <v>45173</v>
      </c>
      <c r="H28" s="3">
        <v>45175</v>
      </c>
      <c r="I28" s="31" t="s">
        <v>54</v>
      </c>
      <c r="J28" s="29">
        <v>1408.16</v>
      </c>
      <c r="K28" s="12" t="s">
        <v>23</v>
      </c>
      <c r="L28" s="12">
        <f t="shared" si="1"/>
        <v>387</v>
      </c>
      <c r="M28" s="13" t="s">
        <v>25</v>
      </c>
      <c r="N28" s="6" t="s">
        <v>29</v>
      </c>
      <c r="O28" s="5" t="str">
        <f t="shared" si="2"/>
        <v xml:space="preserve">112-22 </v>
      </c>
      <c r="P28" s="4" t="str">
        <f t="shared" si="3"/>
        <v xml:space="preserve">mpmg_nota_fiscal_387-2023_unid_1091_contrato_112-22 </v>
      </c>
      <c r="Q28" s="5" t="s">
        <v>84</v>
      </c>
      <c r="R28" s="5" t="s">
        <v>19</v>
      </c>
      <c r="S28" s="9" t="s">
        <v>92</v>
      </c>
      <c r="T28" s="5" t="str">
        <f t="shared" si="4"/>
        <v xml:space="preserve">mpmg_nota_fiscal_387-2023_unid_1091_contrato_112-22 </v>
      </c>
      <c r="U28" s="5" t="s">
        <v>20</v>
      </c>
      <c r="V28" s="5" t="str">
        <f t="shared" si="5"/>
        <v>https://transparencia.mpmg.mp.br/download/notas_fiscais/realizacao_de_obras/2023/08/mpmg_nota_fiscal_387-2023_unid_1091_contrato_112-22 .pdf</v>
      </c>
      <c r="W28" s="11">
        <v>387</v>
      </c>
      <c r="X28" s="33" t="s">
        <v>117</v>
      </c>
    </row>
    <row r="29" spans="2:24" s="10" customFormat="1" x14ac:dyDescent="0.25">
      <c r="B29" s="15" t="s">
        <v>22</v>
      </c>
      <c r="C29" s="30" t="s">
        <v>34</v>
      </c>
      <c r="D29" s="31" t="s">
        <v>46</v>
      </c>
      <c r="E29" s="31" t="s">
        <v>51</v>
      </c>
      <c r="F29" s="31">
        <v>10</v>
      </c>
      <c r="G29" s="3">
        <f t="shared" si="0"/>
        <v>45173</v>
      </c>
      <c r="H29" s="3">
        <v>45175</v>
      </c>
      <c r="I29" s="31" t="s">
        <v>56</v>
      </c>
      <c r="J29" s="29">
        <v>40785.050000000003</v>
      </c>
      <c r="K29" s="12" t="s">
        <v>23</v>
      </c>
      <c r="L29" s="12">
        <f t="shared" si="1"/>
        <v>10</v>
      </c>
      <c r="M29" s="13" t="s">
        <v>25</v>
      </c>
      <c r="N29" s="6" t="s">
        <v>29</v>
      </c>
      <c r="O29" s="5" t="str">
        <f t="shared" si="2"/>
        <v xml:space="preserve">050-22 </v>
      </c>
      <c r="P29" s="4" t="str">
        <f t="shared" si="3"/>
        <v xml:space="preserve">mpmg_nota_fiscal_10-2023_unid_1091_contrato_050-22 </v>
      </c>
      <c r="Q29" s="5" t="s">
        <v>85</v>
      </c>
      <c r="R29" s="5" t="s">
        <v>19</v>
      </c>
      <c r="S29" s="9" t="s">
        <v>92</v>
      </c>
      <c r="T29" s="5" t="str">
        <f t="shared" si="4"/>
        <v xml:space="preserve">mpmg_nota_fiscal_10-2023_unid_1091_contrato_050-22 </v>
      </c>
      <c r="U29" s="5" t="s">
        <v>20</v>
      </c>
      <c r="V29" s="5" t="str">
        <f t="shared" si="5"/>
        <v>https://transparencia.mpmg.mp.br/download/notas_fiscais/realizacao_de_obras/2023/08/mpmg_nota_fiscal_10-2023_unid_1091_contrato_050-22 .pdf</v>
      </c>
      <c r="W29" s="11">
        <v>10</v>
      </c>
      <c r="X29" s="33" t="s">
        <v>118</v>
      </c>
    </row>
    <row r="30" spans="2:24" s="10" customFormat="1" x14ac:dyDescent="0.25">
      <c r="B30" s="15" t="s">
        <v>22</v>
      </c>
      <c r="C30" s="30" t="s">
        <v>34</v>
      </c>
      <c r="D30" s="31" t="s">
        <v>46</v>
      </c>
      <c r="E30" s="31" t="s">
        <v>51</v>
      </c>
      <c r="F30" s="31">
        <v>11</v>
      </c>
      <c r="G30" s="3">
        <f t="shared" si="0"/>
        <v>45173</v>
      </c>
      <c r="H30" s="3">
        <v>45175</v>
      </c>
      <c r="I30" s="31" t="s">
        <v>56</v>
      </c>
      <c r="J30" s="29">
        <v>438180.73</v>
      </c>
      <c r="K30" s="12" t="s">
        <v>23</v>
      </c>
      <c r="L30" s="12">
        <f t="shared" si="1"/>
        <v>11</v>
      </c>
      <c r="M30" s="13" t="s">
        <v>25</v>
      </c>
      <c r="N30" s="6" t="s">
        <v>29</v>
      </c>
      <c r="O30" s="5" t="str">
        <f t="shared" si="2"/>
        <v xml:space="preserve">050-22 </v>
      </c>
      <c r="P30" s="4" t="str">
        <f t="shared" si="3"/>
        <v xml:space="preserve">mpmg_nota_fiscal_11-2023_unid_1091_contrato_050-22 </v>
      </c>
      <c r="Q30" s="5" t="s">
        <v>86</v>
      </c>
      <c r="R30" s="5" t="s">
        <v>19</v>
      </c>
      <c r="S30" s="9" t="s">
        <v>92</v>
      </c>
      <c r="T30" s="5" t="str">
        <f t="shared" si="4"/>
        <v xml:space="preserve">mpmg_nota_fiscal_11-2023_unid_1091_contrato_050-22 </v>
      </c>
      <c r="U30" s="5" t="s">
        <v>20</v>
      </c>
      <c r="V30" s="5" t="str">
        <f t="shared" si="5"/>
        <v>https://transparencia.mpmg.mp.br/download/notas_fiscais/realizacao_de_obras/2023/08/mpmg_nota_fiscal_11-2023_unid_1091_contrato_050-22 .pdf</v>
      </c>
      <c r="W30" s="11">
        <v>11</v>
      </c>
      <c r="X30" s="33" t="s">
        <v>119</v>
      </c>
    </row>
    <row r="31" spans="2:24" s="10" customFormat="1" x14ac:dyDescent="0.25">
      <c r="B31" s="15" t="s">
        <v>22</v>
      </c>
      <c r="C31" s="30" t="s">
        <v>32</v>
      </c>
      <c r="D31" s="31" t="s">
        <v>44</v>
      </c>
      <c r="E31" s="32" t="s">
        <v>49</v>
      </c>
      <c r="F31" s="31">
        <v>399</v>
      </c>
      <c r="G31" s="3">
        <f t="shared" si="0"/>
        <v>45175</v>
      </c>
      <c r="H31" s="3">
        <v>45177</v>
      </c>
      <c r="I31" s="31" t="s">
        <v>54</v>
      </c>
      <c r="J31" s="29">
        <v>1094.8800000000001</v>
      </c>
      <c r="K31" s="12" t="s">
        <v>23</v>
      </c>
      <c r="L31" s="12">
        <f t="shared" si="1"/>
        <v>399</v>
      </c>
      <c r="M31" s="13" t="s">
        <v>25</v>
      </c>
      <c r="N31" s="6" t="s">
        <v>29</v>
      </c>
      <c r="O31" s="5" t="str">
        <f t="shared" si="2"/>
        <v xml:space="preserve">112-22 </v>
      </c>
      <c r="P31" s="4" t="str">
        <f t="shared" si="3"/>
        <v xml:space="preserve">mpmg_nota_fiscal_399-2023_unid_1091_contrato_112-22 </v>
      </c>
      <c r="Q31" s="5" t="s">
        <v>87</v>
      </c>
      <c r="R31" s="5" t="s">
        <v>19</v>
      </c>
      <c r="S31" s="9" t="s">
        <v>92</v>
      </c>
      <c r="T31" s="5" t="str">
        <f t="shared" si="4"/>
        <v xml:space="preserve">mpmg_nota_fiscal_399-2023_unid_1091_contrato_112-22 </v>
      </c>
      <c r="U31" s="5" t="s">
        <v>20</v>
      </c>
      <c r="V31" s="5" t="str">
        <f t="shared" si="5"/>
        <v>https://transparencia.mpmg.mp.br/download/notas_fiscais/realizacao_de_obras/2023/08/mpmg_nota_fiscal_399-2023_unid_1091_contrato_112-22 .pdf</v>
      </c>
      <c r="W31" s="11">
        <v>399</v>
      </c>
      <c r="X31" s="33" t="s">
        <v>120</v>
      </c>
    </row>
    <row r="32" spans="2:24" s="10" customFormat="1" x14ac:dyDescent="0.25">
      <c r="B32" s="15" t="s">
        <v>22</v>
      </c>
      <c r="C32" s="30" t="s">
        <v>32</v>
      </c>
      <c r="D32" s="31" t="s">
        <v>44</v>
      </c>
      <c r="E32" s="32" t="s">
        <v>49</v>
      </c>
      <c r="F32" s="31">
        <v>392</v>
      </c>
      <c r="G32" s="3">
        <f t="shared" si="0"/>
        <v>45175</v>
      </c>
      <c r="H32" s="3">
        <v>45177</v>
      </c>
      <c r="I32" s="31" t="s">
        <v>54</v>
      </c>
      <c r="J32" s="29">
        <v>1344.84</v>
      </c>
      <c r="K32" s="12" t="s">
        <v>23</v>
      </c>
      <c r="L32" s="12">
        <f t="shared" si="1"/>
        <v>392</v>
      </c>
      <c r="M32" s="13" t="s">
        <v>25</v>
      </c>
      <c r="N32" s="6" t="s">
        <v>29</v>
      </c>
      <c r="O32" s="5" t="str">
        <f t="shared" si="2"/>
        <v xml:space="preserve">112-22 </v>
      </c>
      <c r="P32" s="4" t="str">
        <f t="shared" si="3"/>
        <v xml:space="preserve">mpmg_nota_fiscal_392-2023_unid_1091_contrato_112-22 </v>
      </c>
      <c r="Q32" s="5" t="s">
        <v>88</v>
      </c>
      <c r="R32" s="5" t="s">
        <v>19</v>
      </c>
      <c r="S32" s="9" t="s">
        <v>92</v>
      </c>
      <c r="T32" s="5" t="str">
        <f t="shared" si="4"/>
        <v xml:space="preserve">mpmg_nota_fiscal_392-2023_unid_1091_contrato_112-22 </v>
      </c>
      <c r="U32" s="5" t="s">
        <v>20</v>
      </c>
      <c r="V32" s="5" t="str">
        <f t="shared" si="5"/>
        <v>https://transparencia.mpmg.mp.br/download/notas_fiscais/realizacao_de_obras/2023/08/mpmg_nota_fiscal_392-2023_unid_1091_contrato_112-22 .pdf</v>
      </c>
      <c r="W32" s="11">
        <v>392</v>
      </c>
      <c r="X32" s="33" t="s">
        <v>121</v>
      </c>
    </row>
    <row r="33" spans="2:24" s="10" customFormat="1" x14ac:dyDescent="0.25">
      <c r="B33" s="15" t="s">
        <v>22</v>
      </c>
      <c r="C33" s="30" t="s">
        <v>32</v>
      </c>
      <c r="D33" s="31" t="s">
        <v>44</v>
      </c>
      <c r="E33" s="32" t="s">
        <v>49</v>
      </c>
      <c r="F33" s="31">
        <v>400</v>
      </c>
      <c r="G33" s="3">
        <f t="shared" si="0"/>
        <v>45175</v>
      </c>
      <c r="H33" s="3">
        <v>45177</v>
      </c>
      <c r="I33" s="31" t="s">
        <v>54</v>
      </c>
      <c r="J33" s="29">
        <v>487.03</v>
      </c>
      <c r="K33" s="12" t="s">
        <v>23</v>
      </c>
      <c r="L33" s="12">
        <f t="shared" si="1"/>
        <v>400</v>
      </c>
      <c r="M33" s="13" t="s">
        <v>25</v>
      </c>
      <c r="N33" s="6" t="s">
        <v>29</v>
      </c>
      <c r="O33" s="5" t="str">
        <f t="shared" si="2"/>
        <v xml:space="preserve">112-22 </v>
      </c>
      <c r="P33" s="4" t="str">
        <f t="shared" si="3"/>
        <v xml:space="preserve">mpmg_nota_fiscal_400-2023_unid_1091_contrato_112-22 </v>
      </c>
      <c r="Q33" s="5" t="s">
        <v>89</v>
      </c>
      <c r="R33" s="5" t="s">
        <v>19</v>
      </c>
      <c r="S33" s="9" t="s">
        <v>92</v>
      </c>
      <c r="T33" s="5" t="str">
        <f t="shared" si="4"/>
        <v xml:space="preserve">mpmg_nota_fiscal_400-2023_unid_1091_contrato_112-22 </v>
      </c>
      <c r="U33" s="5" t="s">
        <v>20</v>
      </c>
      <c r="V33" s="5" t="str">
        <f t="shared" si="5"/>
        <v>https://transparencia.mpmg.mp.br/download/notas_fiscais/realizacao_de_obras/2023/08/mpmg_nota_fiscal_400-2023_unid_1091_contrato_112-22 .pdf</v>
      </c>
      <c r="W33" s="11">
        <v>400</v>
      </c>
      <c r="X33" s="33" t="s">
        <v>122</v>
      </c>
    </row>
    <row r="34" spans="2:24" s="10" customFormat="1" x14ac:dyDescent="0.25">
      <c r="B34" s="15" t="s">
        <v>22</v>
      </c>
      <c r="C34" s="30" t="s">
        <v>32</v>
      </c>
      <c r="D34" s="31" t="s">
        <v>44</v>
      </c>
      <c r="E34" s="32" t="s">
        <v>49</v>
      </c>
      <c r="F34" s="31">
        <v>391</v>
      </c>
      <c r="G34" s="3">
        <f t="shared" si="0"/>
        <v>45175</v>
      </c>
      <c r="H34" s="3">
        <v>45177</v>
      </c>
      <c r="I34" s="31" t="s">
        <v>54</v>
      </c>
      <c r="J34" s="29">
        <v>803.27</v>
      </c>
      <c r="K34" s="12" t="s">
        <v>23</v>
      </c>
      <c r="L34" s="12">
        <f t="shared" si="1"/>
        <v>391</v>
      </c>
      <c r="M34" s="13" t="s">
        <v>25</v>
      </c>
      <c r="N34" s="6" t="s">
        <v>29</v>
      </c>
      <c r="O34" s="5" t="str">
        <f t="shared" si="2"/>
        <v xml:space="preserve">112-22 </v>
      </c>
      <c r="P34" s="4" t="str">
        <f t="shared" si="3"/>
        <v xml:space="preserve">mpmg_nota_fiscal_391-2023_unid_1091_contrato_112-22 </v>
      </c>
      <c r="Q34" s="5" t="s">
        <v>90</v>
      </c>
      <c r="R34" s="5" t="s">
        <v>19</v>
      </c>
      <c r="S34" s="9" t="s">
        <v>92</v>
      </c>
      <c r="T34" s="5" t="str">
        <f t="shared" si="4"/>
        <v xml:space="preserve">mpmg_nota_fiscal_391-2023_unid_1091_contrato_112-22 </v>
      </c>
      <c r="U34" s="5" t="s">
        <v>20</v>
      </c>
      <c r="V34" s="5" t="str">
        <f t="shared" si="5"/>
        <v>https://transparencia.mpmg.mp.br/download/notas_fiscais/realizacao_de_obras/2023/08/mpmg_nota_fiscal_391-2023_unid_1091_contrato_112-22 .pdf</v>
      </c>
      <c r="W34" s="11">
        <v>391</v>
      </c>
      <c r="X34" s="33" t="s">
        <v>123</v>
      </c>
    </row>
  </sheetData>
  <sortState ref="B4:Y34">
    <sortCondition ref="G4:G34"/>
  </sortState>
  <conditionalFormatting sqref="F4:F34">
    <cfRule type="duplicateValues" dxfId="2" priority="2"/>
  </conditionalFormatting>
  <conditionalFormatting sqref="F4:F34">
    <cfRule type="duplicateValues" dxfId="1" priority="3"/>
  </conditionalFormatting>
  <conditionalFormatting sqref="F4:F34">
    <cfRule type="duplicateValues" dxfId="0" priority="1"/>
  </conditionalFormatting>
  <hyperlinks>
    <hyperlink ref="X4" r:id="rId1"/>
    <hyperlink ref="X5" r:id="rId2"/>
  </hyperlinks>
  <pageMargins left="0.511811024" right="0.511811024" top="0.78740157499999996" bottom="0.78740157499999996" header="0.31496062000000002" footer="0.31496062000000002"/>
  <pageSetup orientation="portrait" horizontalDpi="300" verticalDpi="30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00CF0193000CD499FB89C58639F8D4D" ma:contentTypeVersion="3" ma:contentTypeDescription="Crie um novo documento." ma:contentTypeScope="" ma:versionID="29ff0f8b003844f18d9d0ff4732c239a">
  <xsd:schema xmlns:xsd="http://www.w3.org/2001/XMLSchema" xmlns:xs="http://www.w3.org/2001/XMLSchema" xmlns:p="http://schemas.microsoft.com/office/2006/metadata/properties" xmlns:ns2="71abf1da-508f-40e7-a16d-9cafa349f8c8" targetNamespace="http://schemas.microsoft.com/office/2006/metadata/properties" ma:root="true" ma:fieldsID="fbecbefb31e3b9c346452f7e539fd07a" ns2:_="">
    <xsd:import namespace="71abf1da-508f-40e7-a16d-9cafa349f8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bf1da-508f-40e7-a16d-9cafa349f8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4E885BA-D7F1-4141-A23B-0D3751CABB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bf1da-508f-40e7-a16d-9cafa349f8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5AE1F8-C6C8-404D-9671-2089D4C09A1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D37ED1-F8DE-4CE8-9590-A36C69B5F249}">
  <ds:schemaRefs>
    <ds:schemaRef ds:uri="http://schemas.microsoft.com/office/2006/documentManagement/types"/>
    <ds:schemaRef ds:uri="http://schemas.openxmlformats.org/package/2006/metadata/core-properties"/>
    <ds:schemaRef ds:uri="71abf1da-508f-40e7-a16d-9cafa349f8c8"/>
    <ds:schemaRef ds:uri="http://www.w3.org/XML/1998/namespace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Obras-Agosto</vt:lpstr>
      <vt:lpstr>Planilha2</vt:lpstr>
      <vt:lpstr>'Obras-Agosto'!Area_de_impressao</vt:lpstr>
    </vt:vector>
  </TitlesOfParts>
  <Manager/>
  <Company>Ministério Público do Estado de Minas Gerais - MPMG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ANDRESSA CARINA DOS SANTOS</dc:creator>
  <cp:keywords/>
  <dc:description/>
  <cp:lastModifiedBy>ANDRESSA CARINA DOS SANTOS</cp:lastModifiedBy>
  <cp:revision/>
  <cp:lastPrinted>2023-07-20T19:01:05Z</cp:lastPrinted>
  <dcterms:created xsi:type="dcterms:W3CDTF">2023-05-26T21:28:41Z</dcterms:created>
  <dcterms:modified xsi:type="dcterms:W3CDTF">2023-11-10T19:41:36Z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0x010100F00CF0193000CD499FB89C58639F8D4D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  <property fmtid="{D5CDD505-2E9C-101B-9397-08002B2CF9AE}" pid="11" name="xd_Signature">
    <vt:bool>false</vt:bool>
  </property>
</Properties>
</file>