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santos.plansul\Downloads\"/>
    </mc:Choice>
  </mc:AlternateContent>
  <bookViews>
    <workbookView xWindow="0" yWindow="0" windowWidth="12510" windowHeight="6765"/>
  </bookViews>
  <sheets>
    <sheet name="Obras-Outubro" sheetId="1" r:id="rId1"/>
    <sheet name="Planilha2" sheetId="4" state="hidden" r:id="rId2"/>
  </sheets>
  <definedNames>
    <definedName name="_xlnm._FilterDatabase" localSheetId="0" hidden="1">'Obras-Outubro'!$A$3:$K$3</definedName>
    <definedName name="_xlnm._FilterDatabase" localSheetId="1" hidden="1">Planilha2!$A$3:$Y$20</definedName>
    <definedName name="_xlnm.Print_Area" localSheetId="0">'Obras-Outubro'!$A$1:$L$43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" i="1"/>
  <c r="H5" i="4" l="1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40" i="4"/>
  <c r="H39" i="4"/>
  <c r="H4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40" i="4"/>
  <c r="P39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40" i="4"/>
  <c r="M39" i="4"/>
  <c r="Q35" i="4" l="1"/>
  <c r="U35" i="4" s="1"/>
  <c r="W35" i="4" s="1"/>
  <c r="Q26" i="4"/>
  <c r="U26" i="4" s="1"/>
  <c r="W26" i="4" s="1"/>
  <c r="Q31" i="4"/>
  <c r="U31" i="4" s="1"/>
  <c r="W31" i="4" s="1"/>
  <c r="Q36" i="4"/>
  <c r="U36" i="4" s="1"/>
  <c r="W36" i="4" s="1"/>
  <c r="Q30" i="4"/>
  <c r="U30" i="4" s="1"/>
  <c r="W30" i="4" s="1"/>
  <c r="Q24" i="4"/>
  <c r="U24" i="4" s="1"/>
  <c r="W24" i="4" s="1"/>
  <c r="Q37" i="4"/>
  <c r="U37" i="4" s="1"/>
  <c r="W37" i="4" s="1"/>
  <c r="Q25" i="4"/>
  <c r="U25" i="4" s="1"/>
  <c r="W25" i="4" s="1"/>
  <c r="Q40" i="4"/>
  <c r="U40" i="4" s="1"/>
  <c r="W40" i="4" s="1"/>
  <c r="Q33" i="4"/>
  <c r="U33" i="4" s="1"/>
  <c r="W33" i="4" s="1"/>
  <c r="Q27" i="4"/>
  <c r="U27" i="4" s="1"/>
  <c r="W27" i="4" s="1"/>
  <c r="Q21" i="4"/>
  <c r="U21" i="4" s="1"/>
  <c r="W21" i="4" s="1"/>
  <c r="Q29" i="4"/>
  <c r="U29" i="4" s="1"/>
  <c r="W29" i="4" s="1"/>
  <c r="Q23" i="4"/>
  <c r="U23" i="4" s="1"/>
  <c r="W23" i="4" s="1"/>
  <c r="Q39" i="4"/>
  <c r="U39" i="4" s="1"/>
  <c r="W39" i="4" s="1"/>
  <c r="Q34" i="4"/>
  <c r="U34" i="4" s="1"/>
  <c r="W34" i="4" s="1"/>
  <c r="Q28" i="4"/>
  <c r="U28" i="4" s="1"/>
  <c r="W28" i="4" s="1"/>
  <c r="Q22" i="4"/>
  <c r="U22" i="4" s="1"/>
  <c r="W22" i="4" s="1"/>
  <c r="Q32" i="4"/>
  <c r="U32" i="4" s="1"/>
  <c r="W32" i="4" s="1"/>
  <c r="Q38" i="4"/>
  <c r="U38" i="4" s="1"/>
  <c r="W38" i="4" s="1"/>
  <c r="M5" i="4"/>
  <c r="P5" i="4"/>
  <c r="Q5" i="4" l="1"/>
  <c r="U5" i="4" s="1"/>
  <c r="W5" i="4" s="1"/>
  <c r="M6" i="4" l="1"/>
  <c r="P6" i="4"/>
  <c r="M7" i="4"/>
  <c r="P7" i="4"/>
  <c r="M8" i="4"/>
  <c r="P8" i="4"/>
  <c r="M9" i="4"/>
  <c r="P9" i="4"/>
  <c r="M10" i="4"/>
  <c r="P10" i="4"/>
  <c r="M11" i="4"/>
  <c r="P11" i="4"/>
  <c r="M12" i="4"/>
  <c r="P12" i="4"/>
  <c r="M13" i="4"/>
  <c r="P13" i="4"/>
  <c r="M18" i="4"/>
  <c r="P18" i="4"/>
  <c r="M17" i="4"/>
  <c r="P17" i="4"/>
  <c r="M14" i="4"/>
  <c r="P14" i="4"/>
  <c r="M15" i="4"/>
  <c r="P15" i="4"/>
  <c r="M16" i="4"/>
  <c r="P16" i="4"/>
  <c r="M19" i="4"/>
  <c r="P19" i="4"/>
  <c r="M20" i="4"/>
  <c r="P20" i="4"/>
  <c r="P4" i="4"/>
  <c r="M4" i="4"/>
  <c r="Q17" i="4" l="1"/>
  <c r="Q14" i="4"/>
  <c r="Q4" i="4"/>
  <c r="Q16" i="4"/>
  <c r="Q12" i="4"/>
  <c r="Q7" i="4"/>
  <c r="Q10" i="4"/>
  <c r="Q15" i="4"/>
  <c r="Q18" i="4"/>
  <c r="Q9" i="4"/>
  <c r="Q6" i="4"/>
  <c r="Q19" i="4"/>
  <c r="Q13" i="4"/>
  <c r="Q8" i="4"/>
  <c r="Q20" i="4"/>
  <c r="Q11" i="4"/>
  <c r="U19" i="4" l="1"/>
  <c r="W19" i="4" s="1"/>
  <c r="U7" i="4"/>
  <c r="W7" i="4" s="1"/>
  <c r="U6" i="4"/>
  <c r="W6" i="4" s="1"/>
  <c r="U12" i="4"/>
  <c r="W12" i="4" s="1"/>
  <c r="U9" i="4"/>
  <c r="W9" i="4" s="1"/>
  <c r="U20" i="4"/>
  <c r="W20" i="4" s="1"/>
  <c r="U18" i="4"/>
  <c r="W18" i="4" s="1"/>
  <c r="U4" i="4"/>
  <c r="W4" i="4" s="1"/>
  <c r="U11" i="4"/>
  <c r="W11" i="4" s="1"/>
  <c r="U16" i="4"/>
  <c r="W16" i="4" s="1"/>
  <c r="U8" i="4"/>
  <c r="W8" i="4" s="1"/>
  <c r="U15" i="4"/>
  <c r="W15" i="4" s="1"/>
  <c r="U14" i="4"/>
  <c r="W14" i="4" s="1"/>
  <c r="U13" i="4"/>
  <c r="W13" i="4" s="1"/>
  <c r="U10" i="4"/>
  <c r="W10" i="4" s="1"/>
  <c r="U17" i="4"/>
  <c r="W17" i="4" s="1"/>
</calcChain>
</file>

<file path=xl/comments1.xml><?xml version="1.0" encoding="utf-8"?>
<comments xmlns="http://schemas.openxmlformats.org/spreadsheetml/2006/main">
  <authors>
    <author>tc={07ECE150-EC55-45AC-B9CC-64C203FE4F29}</author>
  </authors>
  <commentList>
    <comment ref="C6" authorId="0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PROCESSOS DA CONTROLE ALGUNS EMPENHOS SÃO PGJ FONTE 60. SEMPRE VERIFICAR.</t>
        </r>
      </text>
    </comment>
  </commentList>
</comments>
</file>

<file path=xl/sharedStrings.xml><?xml version="1.0" encoding="utf-8"?>
<sst xmlns="http://schemas.openxmlformats.org/spreadsheetml/2006/main" count="731" uniqueCount="143">
  <si>
    <t>MÊS</t>
  </si>
  <si>
    <t>Nº SEQ/MENSAL</t>
  </si>
  <si>
    <t xml:space="preserve">EMPRESA / NOME </t>
  </si>
  <si>
    <t>CNPJ / CPF</t>
  </si>
  <si>
    <t>OBJETO</t>
  </si>
  <si>
    <t>NOTA FISCAL/ RPA</t>
  </si>
  <si>
    <t>DATA DE EXIGIBILIDADE</t>
  </si>
  <si>
    <t>PROG. PAGAMENTO</t>
  </si>
  <si>
    <t>JUSTIFICATIVA</t>
  </si>
  <si>
    <t>VALOR PAGO</t>
  </si>
  <si>
    <t>SEM JUSTIFICATIVA</t>
  </si>
  <si>
    <t>Fonte da Informação:</t>
  </si>
  <si>
    <t>Sistema Integrado de Administração Financeira - Estado de Minas Gerais -  Superintendência de Finanças do MP</t>
  </si>
  <si>
    <t>Data da última atualização:</t>
  </si>
  <si>
    <t>Empresa / Nome</t>
  </si>
  <si>
    <t>Nota Fiscal / RPA</t>
  </si>
  <si>
    <t>Prog. Pgto.</t>
  </si>
  <si>
    <t>CT / SIAD</t>
  </si>
  <si>
    <t>NF</t>
  </si>
  <si>
    <t>https://transparencia.mpmg.mp.br/download/</t>
  </si>
  <si>
    <t>.pdf</t>
  </si>
  <si>
    <t>Objeto</t>
  </si>
  <si>
    <t>mpmg_nota_fiscal_</t>
  </si>
  <si>
    <t>Renomear nota fiscal</t>
  </si>
  <si>
    <t>-</t>
  </si>
  <si>
    <t>Data Exigibilidade</t>
  </si>
  <si>
    <t>Dados Hiperlink</t>
  </si>
  <si>
    <t>Contrato ou PC</t>
  </si>
  <si>
    <t>2023_unid_1091_contrato_</t>
  </si>
  <si>
    <t>ENDEAL ENGENHARIA E CONSTRUCOES LTDA</t>
  </si>
  <si>
    <t>CONCRETEASY ENGENHARIA EIRELI</t>
  </si>
  <si>
    <t>03.430.585/0001-78</t>
  </si>
  <si>
    <t>27.022.552/0001-57</t>
  </si>
  <si>
    <t>18.354.443/0001-46</t>
  </si>
  <si>
    <t>EDIFICACAO SEDE PROPRIA</t>
  </si>
  <si>
    <t>RETOMADA CONSTRUCAO SEDE PROPRIA</t>
  </si>
  <si>
    <t xml:space="preserve">203-20 </t>
  </si>
  <si>
    <t xml:space="preserve">112-22 </t>
  </si>
  <si>
    <t xml:space="preserve">050-22 </t>
  </si>
  <si>
    <t xml:space="preserve">CONTROLE ENGENHARIA EIRELI </t>
  </si>
  <si>
    <t>SERVICOS MANUTENCAO PREVENTIVA E CORRETIVA DE COBERTURAS</t>
  </si>
  <si>
    <t>Ordem Cronológica de Pagamentos de Realização de Obras 2023</t>
  </si>
  <si>
    <t>SEI</t>
  </si>
  <si>
    <t>OUTUBRO</t>
  </si>
  <si>
    <t>19.16.2305.0129887/2023-28</t>
  </si>
  <si>
    <t>19.16.2305.0129220/2023-92</t>
  </si>
  <si>
    <t>19.16.2305.0129225/2023-54</t>
  </si>
  <si>
    <t>19.16.2480.0134659/2023-91</t>
  </si>
  <si>
    <t>19.16.2480.0134656/2023-75</t>
  </si>
  <si>
    <t>19.16.2480.0135342/2023-80</t>
  </si>
  <si>
    <t>19.16.2431.0136506/2023-39</t>
  </si>
  <si>
    <t>19.16.2480.0139114/2023-86</t>
  </si>
  <si>
    <t>19.16.2480.0141468/2023-63</t>
  </si>
  <si>
    <t>19.16.2480.0141250/2023-32</t>
  </si>
  <si>
    <t>19.16.2480.0141256/2023-64</t>
  </si>
  <si>
    <t>19.16.2480.0141257/2023-37</t>
  </si>
  <si>
    <t>19.16.2480.0142363/2023-51</t>
  </si>
  <si>
    <t>19.16.2305.0141284/2023-90</t>
  </si>
  <si>
    <t>ALMEIDA TOSCANO CONSTRUCOES E REFORMAS LTDA</t>
  </si>
  <si>
    <t>CALCULARTE ENGENHARIA CIVIL E AMBIENTAL LTDA</t>
  </si>
  <si>
    <t>notas_fiscais/realizacao_de_obras/2023/10/</t>
  </si>
  <si>
    <t>01.214.310/0001-71</t>
  </si>
  <si>
    <t>25.194.785/0001-01</t>
  </si>
  <si>
    <t>SERVICOS CIVIL, HIDRAULICA, ELETRICA E AFINS</t>
  </si>
  <si>
    <t>SERVICOS DE PINTURA EM GERAL (INTERNA E EXTERNA), COM FORNECIMENTO DE MAO DE OBRA E MATERIAIS.</t>
  </si>
  <si>
    <t>AVALIACAO DA CONFORMIDADE DO PROJETO ESTRUTURAL (REFORCOS E CONSTRUCAO DE ELEMENTOS NECESSARIOS)</t>
  </si>
  <si>
    <t>19.16.3901.0099263.2023.67</t>
  </si>
  <si>
    <t xml:space="preserve">081-22 </t>
  </si>
  <si>
    <t xml:space="preserve">161-22 </t>
  </si>
  <si>
    <t xml:space="preserve">mpmg_nota_fiscal_13-2023_unid_1091_contrato_050-22 </t>
  </si>
  <si>
    <t xml:space="preserve">mpmg_nota_fiscal_14-2023_unid_1091_contrato_050-22 </t>
  </si>
  <si>
    <t xml:space="preserve">mpmg_nota_fiscal_15-2023_unid_1091_contrato_050-22 </t>
  </si>
  <si>
    <t>mpmg_nota_fiscal_421-2023_unid_1091_contrato_19.16.3901.0099263.2023.67</t>
  </si>
  <si>
    <t>mpmg_nota_fiscal_419-2023_unid_1091_contrato_19.16.3901.0099263.2023.67</t>
  </si>
  <si>
    <t xml:space="preserve">mpmg_nota_fiscal_144-2023_unid_1091_contrato_081-22 </t>
  </si>
  <si>
    <t xml:space="preserve">mpmg_nota_fiscal_20-2023_unid_1091_contrato_161-22 </t>
  </si>
  <si>
    <t xml:space="preserve">mpmg_nota_fiscal_146-2023_unid_1091_contrato_081-22 </t>
  </si>
  <si>
    <t>mpmg_nota_fiscal_449-2023_unid_1091_contrato_19.16.3901.0099263.2023.67</t>
  </si>
  <si>
    <t xml:space="preserve">mpmg_nota_fiscal_423-2023_unid_1091_contrato_112-22 </t>
  </si>
  <si>
    <t xml:space="preserve">mpmg_nota_fiscal_424-2023_unid_1091_contrato_112-22 </t>
  </si>
  <si>
    <t xml:space="preserve">mpmg_nota_fiscal_425-2023_unid_1091_contrato_112-22 </t>
  </si>
  <si>
    <t xml:space="preserve">mpmg_nota_fiscal_426-2023_unid_1091_contrato_112-22 </t>
  </si>
  <si>
    <t xml:space="preserve">mpmg_nota_fiscal_427-2023_unid_1091_contrato_112-22 </t>
  </si>
  <si>
    <t xml:space="preserve">mpmg_nota_fiscal_428-2023_unid_1091_contrato_112-22 </t>
  </si>
  <si>
    <t xml:space="preserve">mpmg_nota_fiscal_429-2023_unid_1091_contrato_112-22 </t>
  </si>
  <si>
    <t xml:space="preserve">mpmg_nota_fiscal_430-2023_unid_1091_contrato_112-22 </t>
  </si>
  <si>
    <t xml:space="preserve">mpmg_nota_fiscal_431-2023_unid_1091_contrato_112-22 </t>
  </si>
  <si>
    <t xml:space="preserve">mpmg_nota_fiscal_432-2023_unid_1091_contrato_112-22 </t>
  </si>
  <si>
    <t xml:space="preserve">mpmg_nota_fiscal_433-2023_unid_1091_contrato_112-22 </t>
  </si>
  <si>
    <t xml:space="preserve">mpmg_nota_fiscal_434-2023_unid_1091_contrato_112-22 </t>
  </si>
  <si>
    <t xml:space="preserve">mpmg_nota_fiscal_435-2023_unid_1091_contrato_112-22 </t>
  </si>
  <si>
    <t xml:space="preserve">mpmg_nota_fiscal_436-2023_unid_1091_contrato_112-22 </t>
  </si>
  <si>
    <t xml:space="preserve">mpmg_nota_fiscal_437-2023_unid_1091_contrato_112-22 </t>
  </si>
  <si>
    <t xml:space="preserve">mpmg_nota_fiscal_438-2023_unid_1091_contrato_112-22 </t>
  </si>
  <si>
    <t xml:space="preserve">mpmg_nota_fiscal_439-2023_unid_1091_contrato_112-22 </t>
  </si>
  <si>
    <t xml:space="preserve">mpmg_nota_fiscal_440-2023_unid_1091_contrato_112-22 </t>
  </si>
  <si>
    <t xml:space="preserve">mpmg_nota_fiscal_441-2023_unid_1091_contrato_112-22 </t>
  </si>
  <si>
    <t xml:space="preserve">mpmg_nota_fiscal_442-2023_unid_1091_contrato_112-22 </t>
  </si>
  <si>
    <t xml:space="preserve">mpmg_nota_fiscal_443-2023_unid_1091_contrato_112-22 </t>
  </si>
  <si>
    <t xml:space="preserve">mpmg_nota_fiscal_444-2023_unid_1091_contrato_112-22 </t>
  </si>
  <si>
    <t xml:space="preserve">mpmg_nota_fiscal_445-2023_unid_1091_contrato_112-22 </t>
  </si>
  <si>
    <t xml:space="preserve">mpmg_nota_fiscal_446-2023_unid_1091_contrato_112-22 </t>
  </si>
  <si>
    <t xml:space="preserve">mpmg_nota_fiscal_447-2023_unid_1091_contrato_112-22 </t>
  </si>
  <si>
    <t xml:space="preserve">mpmg_nota_fiscal_448-2023_unid_1091_contrato_112-22 </t>
  </si>
  <si>
    <t xml:space="preserve">mpmg_nota_fiscal_1151-2023_unid_1091_contrato_203-20 </t>
  </si>
  <si>
    <t xml:space="preserve">mpmg_nota_fiscal_148-2023_unid_1091_contrato_081-22 </t>
  </si>
  <si>
    <t>https://transparencia.mpmg.mp.br/download/notas_fiscais/realizacao_de_obras/2023/10/mpmg_nota_fiscal_421-2023_unid_1091_contrato_19.16.3901.0099263.2023.67.pdf</t>
  </si>
  <si>
    <t>https://transparencia.mpmg.mp.br/download/notas_fiscais/realizacao_de_obras/2023/10/mpmg_nota_fiscal_419-2023_unid_1091_contrato_19.16.3901.0099263.2023.67.pdf</t>
  </si>
  <si>
    <t>https://transparencia.mpmg.mp.br/download/notas_fiscais/realizacao_de_obras/2023/10/mpmg_nota_fiscal_449-2023_unid_1091_contrato_19.16.3901.0099263.2023.67.pdf</t>
  </si>
  <si>
    <t>https://transparencia.mpmg.mp.br/download/notas_fiscais/realizacao_de_obras/2023/10/mpmg_nota_fiscal_13-2023_unid_1091_contrato_050-22.pdf</t>
  </si>
  <si>
    <t>https://transparencia.mpmg.mp.br/download/notas_fiscais/realizacao_de_obras/2023/10/mpmg_nota_fiscal_14-2023_unid_1091_contrato_050-22.pdf</t>
  </si>
  <si>
    <t>https://transparencia.mpmg.mp.br/download/notas_fiscais/realizacao_de_obras/2023/10/mpmg_nota_fiscal_15-2023_unid_1091_contrato_050-22.pdf</t>
  </si>
  <si>
    <t>https://transparencia.mpmg.mp.br/download/notas_fiscais/realizacao_de_obras/2023/10/mpmg_nota_fiscal_144-2023_unid_1091_contrato_081-22.pdf</t>
  </si>
  <si>
    <t>https://transparencia.mpmg.mp.br/download/notas_fiscais/realizacao_de_obras/2023/10/mpmg_nota_fiscal_20-2023_unid_1091_contrato_161-22.pdf</t>
  </si>
  <si>
    <t>https://transparencia.mpmg.mp.br/download/notas_fiscais/realizacao_de_obras/2023/10/mpmg_nota_fiscal_146-2023_unid_1091_contrato_081-22.pdf</t>
  </si>
  <si>
    <t>https://transparencia.mpmg.mp.br/download/notas_fiscais/realizacao_de_obras/2023/10/mpmg_nota_fiscal_423-2023_unid_1091_contrato_112-22.pdf</t>
  </si>
  <si>
    <t>https://transparencia.mpmg.mp.br/download/notas_fiscais/realizacao_de_obras/2023/10/mpmg_nota_fiscal_424-2023_unid_1091_contrato_112-22.pdf</t>
  </si>
  <si>
    <t>https://transparencia.mpmg.mp.br/download/notas_fiscais/realizacao_de_obras/2023/10/mpmg_nota_fiscal_425-2023_unid_1091_contrato_112-22.pdf</t>
  </si>
  <si>
    <t>https://transparencia.mpmg.mp.br/download/notas_fiscais/realizacao_de_obras/2023/10/mpmg_nota_fiscal_426-2023_unid_1091_contrato_112-22.pdf</t>
  </si>
  <si>
    <t>https://transparencia.mpmg.mp.br/download/notas_fiscais/realizacao_de_obras/2023/10/mpmg_nota_fiscal_427-2023_unid_1091_contrato_112-22.pdf</t>
  </si>
  <si>
    <t>https://transparencia.mpmg.mp.br/download/notas_fiscais/realizacao_de_obras/2023/10/mpmg_nota_fiscal_428-2023_unid_1091_contrato_112-22.pdf</t>
  </si>
  <si>
    <t>https://transparencia.mpmg.mp.br/download/notas_fiscais/realizacao_de_obras/2023/10/mpmg_nota_fiscal_429-2023_unid_1091_contrato_112-22.pdf</t>
  </si>
  <si>
    <t>https://transparencia.mpmg.mp.br/download/notas_fiscais/realizacao_de_obras/2023/10/mpmg_nota_fiscal_430-2023_unid_1091_contrato_112-22.pdf</t>
  </si>
  <si>
    <t>https://transparencia.mpmg.mp.br/download/notas_fiscais/realizacao_de_obras/2023/10/mpmg_nota_fiscal_431-2023_unid_1091_contrato_112-22.pdf</t>
  </si>
  <si>
    <t>https://transparencia.mpmg.mp.br/download/notas_fiscais/realizacao_de_obras/2023/10/mpmg_nota_fiscal_432-2023_unid_1091_contrato_112-22.pdf</t>
  </si>
  <si>
    <t>https://transparencia.mpmg.mp.br/download/notas_fiscais/realizacao_de_obras/2023/10/mpmg_nota_fiscal_433-2023_unid_1091_contrato_112-22.pdf</t>
  </si>
  <si>
    <t>https://transparencia.mpmg.mp.br/download/notas_fiscais/realizacao_de_obras/2023/10/mpmg_nota_fiscal_434-2023_unid_1091_contrato_112-22.pdf</t>
  </si>
  <si>
    <t>https://transparencia.mpmg.mp.br/download/notas_fiscais/realizacao_de_obras/2023/10/mpmg_nota_fiscal_435-2023_unid_1091_contrato_112-22.pdf</t>
  </si>
  <si>
    <t>https://transparencia.mpmg.mp.br/download/notas_fiscais/realizacao_de_obras/2023/10/mpmg_nota_fiscal_436-2023_unid_1091_contrato_112-22.pdf</t>
  </si>
  <si>
    <t>https://transparencia.mpmg.mp.br/download/notas_fiscais/realizacao_de_obras/2023/10/mpmg_nota_fiscal_437-2023_unid_1091_contrato_112-22.pdf</t>
  </si>
  <si>
    <t>https://transparencia.mpmg.mp.br/download/notas_fiscais/realizacao_de_obras/2023/10/mpmg_nota_fiscal_438-2023_unid_1091_contrato_112-22.pdf</t>
  </si>
  <si>
    <t>https://transparencia.mpmg.mp.br/download/notas_fiscais/realizacao_de_obras/2023/10/mpmg_nota_fiscal_439-2023_unid_1091_contrato_112-22.pdf</t>
  </si>
  <si>
    <t>https://transparencia.mpmg.mp.br/download/notas_fiscais/realizacao_de_obras/2023/10/mpmg_nota_fiscal_440-2023_unid_1091_contrato_112-22.pdf</t>
  </si>
  <si>
    <t>https://transparencia.mpmg.mp.br/download/notas_fiscais/realizacao_de_obras/2023/10/mpmg_nota_fiscal_441-2023_unid_1091_contrato_112-22.pdf</t>
  </si>
  <si>
    <t>https://transparencia.mpmg.mp.br/download/notas_fiscais/realizacao_de_obras/2023/10/mpmg_nota_fiscal_442-2023_unid_1091_contrato_112-22.pdf</t>
  </si>
  <si>
    <t>https://transparencia.mpmg.mp.br/download/notas_fiscais/realizacao_de_obras/2023/10/mpmg_nota_fiscal_443-2023_unid_1091_contrato_112-22.pdf</t>
  </si>
  <si>
    <t>https://transparencia.mpmg.mp.br/download/notas_fiscais/realizacao_de_obras/2023/10/mpmg_nota_fiscal_444-2023_unid_1091_contrato_112-22.pdf</t>
  </si>
  <si>
    <t>https://transparencia.mpmg.mp.br/download/notas_fiscais/realizacao_de_obras/2023/10/mpmg_nota_fiscal_445-2023_unid_1091_contrato_112-22.pdf</t>
  </si>
  <si>
    <t>https://transparencia.mpmg.mp.br/download/notas_fiscais/realizacao_de_obras/2023/10/mpmg_nota_fiscal_446-2023_unid_1091_contrato_112-22.pdf</t>
  </si>
  <si>
    <t>https://transparencia.mpmg.mp.br/download/notas_fiscais/realizacao_de_obras/2023/10/mpmg_nota_fiscal_447-2023_unid_1091_contrato_112-22.pdf</t>
  </si>
  <si>
    <t>https://transparencia.mpmg.mp.br/download/notas_fiscais/realizacao_de_obras/2023/10/mpmg_nota_fiscal_448-2023_unid_1091_contrato_112-22.pdf</t>
  </si>
  <si>
    <t>https://transparencia.mpmg.mp.br/download/notas_fiscais/realizacao_de_obras/2023/10/mpmg_nota_fiscal_1151-2023_unid_1091_contrato_203-20.pdf</t>
  </si>
  <si>
    <t>https://transparencia.mpmg.mp.br/download/notas_fiscais/realizacao_de_obras/2023/10/mpmg_nota_fiscal_148-2023_unid_1091_contrato_081-22.pdf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</si>
</sst>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"/>
      <family val="1"/>
    </font>
    <font>
      <sz val="11"/>
      <name val="Times"/>
      <family val="1"/>
    </font>
    <font>
      <sz val="12"/>
      <color rgb="FF3A3838"/>
      <name val="Times"/>
      <family val="1"/>
    </font>
    <font>
      <sz val="14"/>
      <color rgb="FF3A3838"/>
      <name val="Times"/>
      <family val="1"/>
    </font>
    <font>
      <u/>
      <sz val="11"/>
      <color theme="10"/>
      <name val="Calibri"/>
      <family val="2"/>
      <scheme val="minor"/>
    </font>
    <font>
      <b/>
      <sz val="12"/>
      <color rgb="FFFFFFFF"/>
      <name val="Times"/>
      <family val="1"/>
    </font>
    <font>
      <b/>
      <sz val="12"/>
      <color rgb="FFFFFFFF"/>
      <name val="Times New Roman"/>
      <family val="1"/>
    </font>
    <font>
      <b/>
      <sz val="10"/>
      <color theme="1"/>
      <name val="Arial"/>
      <family val="2"/>
    </font>
    <font>
      <u/>
      <sz val="11"/>
      <color theme="10"/>
      <name val="Times"/>
      <family val="1"/>
    </font>
    <font>
      <sz val="11"/>
      <color theme="1"/>
      <name val="Calibri"/>
      <family val="2"/>
      <scheme val="minor"/>
    </font>
    <font>
      <sz val="8"/>
      <name val="Arial"/>
      <family val="2"/>
    </font>
    <font>
      <u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rgb="FF000000"/>
      </patternFill>
    </fill>
    <fill>
      <patternFill patternType="solid">
        <fgColor rgb="FFA6A6A6"/>
        <bgColor rgb="FF000000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rgb="FF757171"/>
      </left>
      <right/>
      <top style="thin">
        <color rgb="FF757171"/>
      </top>
      <bottom style="thin">
        <color rgb="FF757171"/>
      </bottom>
      <diagonal/>
    </border>
    <border>
      <left/>
      <right/>
      <top style="thin">
        <color rgb="FF757171"/>
      </top>
      <bottom style="thin">
        <color rgb="FF757171"/>
      </bottom>
      <diagonal/>
    </border>
    <border>
      <left style="thin">
        <color rgb="FF757171"/>
      </left>
      <right/>
      <top style="thin">
        <color theme="2" tint="-0.499984740745262"/>
      </top>
      <bottom style="thin">
        <color rgb="FF757171"/>
      </bottom>
      <diagonal/>
    </border>
    <border>
      <left/>
      <right style="thin">
        <color rgb="FF757171"/>
      </right>
      <top style="thin">
        <color theme="2" tint="-0.499984740745262"/>
      </top>
      <bottom style="thin">
        <color rgb="FF757171"/>
      </bottom>
      <diagonal/>
    </border>
    <border>
      <left/>
      <right style="thin">
        <color rgb="FF757171"/>
      </right>
      <top style="thin">
        <color rgb="FF757171"/>
      </top>
      <bottom style="thin">
        <color rgb="FF75717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757171"/>
      </bottom>
      <diagonal/>
    </border>
    <border>
      <left style="thin">
        <color rgb="FF757171"/>
      </left>
      <right/>
      <top/>
      <bottom style="thin">
        <color rgb="FF75717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10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5" fillId="0" borderId="0" xfId="1" applyAlignment="1">
      <alignment horizontal="center" vertical="center" wrapText="1"/>
    </xf>
    <xf numFmtId="0" fontId="0" fillId="0" borderId="0" xfId="0" applyFill="1"/>
    <xf numFmtId="0" fontId="8" fillId="4" borderId="9" xfId="0" applyFont="1" applyFill="1" applyBorder="1" applyAlignment="1"/>
    <xf numFmtId="0" fontId="0" fillId="0" borderId="0" xfId="0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9" fillId="0" borderId="6" xfId="2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14" fontId="1" fillId="0" borderId="6" xfId="0" applyNumberFormat="1" applyFont="1" applyBorder="1" applyAlignment="1">
      <alignment horizontal="center" vertical="center"/>
    </xf>
    <xf numFmtId="44" fontId="1" fillId="0" borderId="6" xfId="3" applyFont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 wrapText="1"/>
    </xf>
    <xf numFmtId="0" fontId="11" fillId="0" borderId="6" xfId="0" applyFont="1" applyFill="1" applyBorder="1"/>
    <xf numFmtId="0" fontId="11" fillId="0" borderId="6" xfId="0" applyFont="1" applyFill="1" applyBorder="1" applyAlignment="1">
      <alignment horizontal="center" vertical="center"/>
    </xf>
    <xf numFmtId="14" fontId="11" fillId="0" borderId="6" xfId="0" applyNumberFormat="1" applyFont="1" applyFill="1" applyBorder="1" applyAlignment="1">
      <alignment horizontal="center" vertical="center"/>
    </xf>
    <xf numFmtId="164" fontId="11" fillId="0" borderId="6" xfId="0" applyNumberFormat="1" applyFont="1" applyFill="1" applyBorder="1" applyAlignment="1">
      <alignment horizontal="center" vertical="center"/>
    </xf>
    <xf numFmtId="0" fontId="12" fillId="0" borderId="6" xfId="2" applyFont="1" applyFill="1" applyBorder="1" applyAlignment="1">
      <alignment vertical="center"/>
    </xf>
    <xf numFmtId="0" fontId="11" fillId="0" borderId="10" xfId="0" applyFont="1" applyFill="1" applyBorder="1"/>
    <xf numFmtId="0" fontId="11" fillId="4" borderId="9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  <xf numFmtId="14" fontId="7" fillId="3" borderId="1" xfId="0" applyNumberFormat="1" applyFont="1" applyFill="1" applyBorder="1" applyAlignment="1">
      <alignment horizontal="left" vertical="center"/>
    </xf>
    <xf numFmtId="14" fontId="7" fillId="3" borderId="2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6" xfId="0" applyFont="1" applyFill="1" applyBorder="1" applyAlignment="1">
      <alignment vertical="center"/>
    </xf>
    <xf numFmtId="49" fontId="11" fillId="0" borderId="6" xfId="0" applyNumberFormat="1" applyFont="1" applyFill="1" applyBorder="1" applyAlignment="1">
      <alignment horizontal="left" vertical="center"/>
    </xf>
  </cellXfs>
  <cellStyles count="4">
    <cellStyle name="Hiperlink" xfId="2" builtinId="8"/>
    <cellStyle name="Hyperlink" xfId="1"/>
    <cellStyle name="Moeda" xfId="3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3"/>
  <sheetViews>
    <sheetView showGridLines="0" tabSelected="1" topLeftCell="E1" workbookViewId="0">
      <selection activeCell="B1" sqref="B1:K2"/>
    </sheetView>
  </sheetViews>
  <sheetFormatPr defaultRowHeight="15" x14ac:dyDescent="0.25"/>
  <cols>
    <col min="1" max="1" width="9.140625" style="1"/>
    <col min="2" max="2" width="13.85546875" style="1" customWidth="1"/>
    <col min="3" max="3" width="18.28515625" style="1" customWidth="1"/>
    <col min="4" max="4" width="59.42578125" style="1" bestFit="1" customWidth="1"/>
    <col min="5" max="5" width="19.85546875" style="1" customWidth="1"/>
    <col min="6" max="6" width="128.85546875" style="1" bestFit="1" customWidth="1"/>
    <col min="7" max="7" width="21.28515625" style="1" customWidth="1"/>
    <col min="8" max="8" width="22.42578125" style="1" customWidth="1"/>
    <col min="9" max="9" width="20.5703125" style="1" customWidth="1"/>
    <col min="10" max="10" width="21.28515625" style="1" customWidth="1"/>
    <col min="11" max="11" width="19" style="1" customWidth="1"/>
    <col min="12" max="16384" width="9.140625" style="1"/>
  </cols>
  <sheetData>
    <row r="1" spans="2:11" ht="22.5" customHeight="1" x14ac:dyDescent="0.25">
      <c r="B1" s="33" t="s">
        <v>41</v>
      </c>
      <c r="C1" s="33"/>
      <c r="D1" s="33"/>
      <c r="E1" s="33"/>
      <c r="F1" s="33"/>
      <c r="G1" s="33"/>
      <c r="H1" s="33"/>
      <c r="I1" s="33"/>
      <c r="J1" s="33"/>
      <c r="K1" s="33"/>
    </row>
    <row r="2" spans="2:11" ht="25.5" customHeight="1" x14ac:dyDescent="0.25"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2:11" ht="30.75" customHeight="1" x14ac:dyDescent="0.25">
      <c r="B3" s="6" t="s">
        <v>0</v>
      </c>
      <c r="C3" s="6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6" t="s">
        <v>8</v>
      </c>
      <c r="K3" s="10" t="s">
        <v>9</v>
      </c>
    </row>
    <row r="4" spans="2:11" ht="25.5" customHeight="1" x14ac:dyDescent="0.25">
      <c r="B4" s="7" t="s">
        <v>43</v>
      </c>
      <c r="C4" s="9">
        <v>1</v>
      </c>
      <c r="D4" s="12" t="s">
        <v>39</v>
      </c>
      <c r="E4" s="13" t="s">
        <v>33</v>
      </c>
      <c r="F4" s="13" t="s">
        <v>35</v>
      </c>
      <c r="G4" s="8">
        <f>HYPERLINK(Planilha2!Y4,Planilha2!X4)</f>
        <v>13</v>
      </c>
      <c r="H4" s="14">
        <v>45211</v>
      </c>
      <c r="I4" s="14">
        <v>45215</v>
      </c>
      <c r="J4" s="11" t="s">
        <v>10</v>
      </c>
      <c r="K4" s="15">
        <v>595887.81999999995</v>
      </c>
    </row>
    <row r="5" spans="2:11" ht="25.5" customHeight="1" x14ac:dyDescent="0.25">
      <c r="B5" s="7" t="s">
        <v>43</v>
      </c>
      <c r="C5" s="9">
        <v>2</v>
      </c>
      <c r="D5" s="12" t="s">
        <v>39</v>
      </c>
      <c r="E5" s="13" t="s">
        <v>33</v>
      </c>
      <c r="F5" s="13" t="s">
        <v>35</v>
      </c>
      <c r="G5" s="8">
        <f>HYPERLINK(Planilha2!Y5,Planilha2!X5)</f>
        <v>14</v>
      </c>
      <c r="H5" s="14">
        <v>45211</v>
      </c>
      <c r="I5" s="14">
        <v>45215</v>
      </c>
      <c r="J5" s="11" t="s">
        <v>10</v>
      </c>
      <c r="K5" s="15">
        <v>25337.439999999999</v>
      </c>
    </row>
    <row r="6" spans="2:11" ht="25.5" customHeight="1" x14ac:dyDescent="0.25">
      <c r="B6" s="7" t="s">
        <v>43</v>
      </c>
      <c r="C6" s="9">
        <v>3</v>
      </c>
      <c r="D6" s="12" t="s">
        <v>39</v>
      </c>
      <c r="E6" s="13" t="s">
        <v>33</v>
      </c>
      <c r="F6" s="13" t="s">
        <v>35</v>
      </c>
      <c r="G6" s="8">
        <f>HYPERLINK(Planilha2!Y6,Planilha2!X6)</f>
        <v>15</v>
      </c>
      <c r="H6" s="14">
        <v>45211</v>
      </c>
      <c r="I6" s="14">
        <v>45215</v>
      </c>
      <c r="J6" s="11" t="s">
        <v>10</v>
      </c>
      <c r="K6" s="15">
        <v>79711.97</v>
      </c>
    </row>
    <row r="7" spans="2:11" ht="25.5" customHeight="1" x14ac:dyDescent="0.25">
      <c r="B7" s="7" t="s">
        <v>43</v>
      </c>
      <c r="C7" s="9">
        <v>4</v>
      </c>
      <c r="D7" s="12" t="s">
        <v>30</v>
      </c>
      <c r="E7" s="13" t="s">
        <v>32</v>
      </c>
      <c r="F7" s="13" t="s">
        <v>64</v>
      </c>
      <c r="G7" s="8">
        <f>HYPERLINK(Planilha2!Y7,Planilha2!X7)</f>
        <v>421</v>
      </c>
      <c r="H7" s="14">
        <v>45222</v>
      </c>
      <c r="I7" s="14">
        <v>45224</v>
      </c>
      <c r="J7" s="11" t="s">
        <v>10</v>
      </c>
      <c r="K7" s="15">
        <v>5250.76</v>
      </c>
    </row>
    <row r="8" spans="2:11" ht="25.5" customHeight="1" x14ac:dyDescent="0.25">
      <c r="B8" s="7" t="s">
        <v>43</v>
      </c>
      <c r="C8" s="9">
        <v>5</v>
      </c>
      <c r="D8" s="12" t="s">
        <v>30</v>
      </c>
      <c r="E8" s="13" t="s">
        <v>32</v>
      </c>
      <c r="F8" s="13" t="s">
        <v>64</v>
      </c>
      <c r="G8" s="8">
        <f>HYPERLINK(Planilha2!Y8,Planilha2!X8)</f>
        <v>419</v>
      </c>
      <c r="H8" s="14">
        <v>45222</v>
      </c>
      <c r="I8" s="14">
        <v>45224</v>
      </c>
      <c r="J8" s="11" t="s">
        <v>10</v>
      </c>
      <c r="K8" s="15">
        <v>8630.83</v>
      </c>
    </row>
    <row r="9" spans="2:11" ht="25.5" customHeight="1" x14ac:dyDescent="0.25">
      <c r="B9" s="7" t="s">
        <v>43</v>
      </c>
      <c r="C9" s="9">
        <v>6</v>
      </c>
      <c r="D9" s="12" t="s">
        <v>58</v>
      </c>
      <c r="E9" s="13" t="s">
        <v>61</v>
      </c>
      <c r="F9" s="13" t="s">
        <v>63</v>
      </c>
      <c r="G9" s="8">
        <f>HYPERLINK(Planilha2!Y9,Planilha2!X9)</f>
        <v>144</v>
      </c>
      <c r="H9" s="14">
        <v>45224</v>
      </c>
      <c r="I9" s="14">
        <v>45226</v>
      </c>
      <c r="J9" s="11" t="s">
        <v>10</v>
      </c>
      <c r="K9" s="15">
        <v>18483.82</v>
      </c>
    </row>
    <row r="10" spans="2:11" ht="25.5" customHeight="1" x14ac:dyDescent="0.25">
      <c r="B10" s="7" t="s">
        <v>43</v>
      </c>
      <c r="C10" s="9">
        <v>7</v>
      </c>
      <c r="D10" s="12" t="s">
        <v>59</v>
      </c>
      <c r="E10" s="13" t="s">
        <v>62</v>
      </c>
      <c r="F10" s="13" t="s">
        <v>65</v>
      </c>
      <c r="G10" s="8">
        <f>HYPERLINK(Planilha2!Y10,Planilha2!X10)</f>
        <v>20</v>
      </c>
      <c r="H10" s="14">
        <v>45226</v>
      </c>
      <c r="I10" s="14">
        <v>45230</v>
      </c>
      <c r="J10" s="11" t="s">
        <v>10</v>
      </c>
      <c r="K10" s="15">
        <v>13749.99</v>
      </c>
    </row>
    <row r="11" spans="2:11" ht="25.5" customHeight="1" x14ac:dyDescent="0.25">
      <c r="B11" s="7" t="s">
        <v>43</v>
      </c>
      <c r="C11" s="9">
        <v>8</v>
      </c>
      <c r="D11" s="12" t="s">
        <v>58</v>
      </c>
      <c r="E11" s="13" t="s">
        <v>61</v>
      </c>
      <c r="F11" s="13" t="s">
        <v>63</v>
      </c>
      <c r="G11" s="8">
        <f>HYPERLINK(Planilha2!Y11,Planilha2!X11)</f>
        <v>146</v>
      </c>
      <c r="H11" s="14">
        <v>45232</v>
      </c>
      <c r="I11" s="14">
        <v>45236</v>
      </c>
      <c r="J11" s="11" t="s">
        <v>10</v>
      </c>
      <c r="K11" s="15">
        <v>54161.21</v>
      </c>
    </row>
    <row r="12" spans="2:11" ht="25.5" customHeight="1" x14ac:dyDescent="0.25">
      <c r="B12" s="7" t="s">
        <v>43</v>
      </c>
      <c r="C12" s="9">
        <v>9</v>
      </c>
      <c r="D12" s="12" t="s">
        <v>30</v>
      </c>
      <c r="E12" s="13" t="s">
        <v>32</v>
      </c>
      <c r="F12" s="13" t="s">
        <v>64</v>
      </c>
      <c r="G12" s="8">
        <f>HYPERLINK(Planilha2!Y12,Planilha2!X12)</f>
        <v>449</v>
      </c>
      <c r="H12" s="14">
        <v>45237</v>
      </c>
      <c r="I12" s="14">
        <v>45239</v>
      </c>
      <c r="J12" s="11" t="s">
        <v>10</v>
      </c>
      <c r="K12" s="15">
        <v>2593.54</v>
      </c>
    </row>
    <row r="13" spans="2:11" ht="25.5" customHeight="1" x14ac:dyDescent="0.25">
      <c r="B13" s="7" t="s">
        <v>43</v>
      </c>
      <c r="C13" s="9">
        <v>10</v>
      </c>
      <c r="D13" s="12" t="s">
        <v>30</v>
      </c>
      <c r="E13" s="13" t="s">
        <v>32</v>
      </c>
      <c r="F13" s="13" t="s">
        <v>40</v>
      </c>
      <c r="G13" s="8">
        <f>HYPERLINK(Planilha2!Y13,Planilha2!X13)</f>
        <v>423</v>
      </c>
      <c r="H13" s="14">
        <v>45237</v>
      </c>
      <c r="I13" s="14">
        <v>45239</v>
      </c>
      <c r="J13" s="11" t="s">
        <v>10</v>
      </c>
      <c r="K13" s="15">
        <v>2999.05</v>
      </c>
    </row>
    <row r="14" spans="2:11" ht="25.5" customHeight="1" x14ac:dyDescent="0.25">
      <c r="B14" s="7" t="s">
        <v>43</v>
      </c>
      <c r="C14" s="9">
        <v>11</v>
      </c>
      <c r="D14" s="12" t="s">
        <v>30</v>
      </c>
      <c r="E14" s="13" t="s">
        <v>32</v>
      </c>
      <c r="F14" s="13" t="s">
        <v>40</v>
      </c>
      <c r="G14" s="8">
        <f>HYPERLINK(Planilha2!Y14,Planilha2!X14)</f>
        <v>424</v>
      </c>
      <c r="H14" s="14">
        <v>45237</v>
      </c>
      <c r="I14" s="14">
        <v>45239</v>
      </c>
      <c r="J14" s="11" t="s">
        <v>10</v>
      </c>
      <c r="K14" s="15">
        <v>551.22</v>
      </c>
    </row>
    <row r="15" spans="2:11" ht="25.5" customHeight="1" x14ac:dyDescent="0.25">
      <c r="B15" s="7" t="s">
        <v>43</v>
      </c>
      <c r="C15" s="9">
        <v>12</v>
      </c>
      <c r="D15" s="12" t="s">
        <v>30</v>
      </c>
      <c r="E15" s="13" t="s">
        <v>32</v>
      </c>
      <c r="F15" s="13" t="s">
        <v>40</v>
      </c>
      <c r="G15" s="8">
        <f>HYPERLINK(Planilha2!Y15,Planilha2!X15)</f>
        <v>425</v>
      </c>
      <c r="H15" s="14">
        <v>45237</v>
      </c>
      <c r="I15" s="14">
        <v>45239</v>
      </c>
      <c r="J15" s="11" t="s">
        <v>10</v>
      </c>
      <c r="K15" s="15">
        <v>10014.67</v>
      </c>
    </row>
    <row r="16" spans="2:11" ht="25.5" customHeight="1" x14ac:dyDescent="0.25">
      <c r="B16" s="7" t="s">
        <v>43</v>
      </c>
      <c r="C16" s="9">
        <v>13</v>
      </c>
      <c r="D16" s="12" t="s">
        <v>30</v>
      </c>
      <c r="E16" s="13" t="s">
        <v>32</v>
      </c>
      <c r="F16" s="13" t="s">
        <v>40</v>
      </c>
      <c r="G16" s="8">
        <f>HYPERLINK(Planilha2!Y16,Planilha2!X16)</f>
        <v>426</v>
      </c>
      <c r="H16" s="14">
        <v>45237</v>
      </c>
      <c r="I16" s="14">
        <v>45239</v>
      </c>
      <c r="J16" s="11" t="s">
        <v>10</v>
      </c>
      <c r="K16" s="15">
        <v>499.27</v>
      </c>
    </row>
    <row r="17" spans="2:11" ht="25.5" customHeight="1" x14ac:dyDescent="0.25">
      <c r="B17" s="7" t="s">
        <v>43</v>
      </c>
      <c r="C17" s="9">
        <v>14</v>
      </c>
      <c r="D17" s="12" t="s">
        <v>30</v>
      </c>
      <c r="E17" s="13" t="s">
        <v>32</v>
      </c>
      <c r="F17" s="13" t="s">
        <v>40</v>
      </c>
      <c r="G17" s="8">
        <f>HYPERLINK(Planilha2!Y17,Planilha2!X17)</f>
        <v>427</v>
      </c>
      <c r="H17" s="14">
        <v>45237</v>
      </c>
      <c r="I17" s="14">
        <v>45239</v>
      </c>
      <c r="J17" s="11" t="s">
        <v>10</v>
      </c>
      <c r="K17" s="15">
        <v>501</v>
      </c>
    </row>
    <row r="18" spans="2:11" ht="25.5" customHeight="1" x14ac:dyDescent="0.25">
      <c r="B18" s="7" t="s">
        <v>43</v>
      </c>
      <c r="C18" s="9">
        <v>15</v>
      </c>
      <c r="D18" s="12" t="s">
        <v>30</v>
      </c>
      <c r="E18" s="13" t="s">
        <v>32</v>
      </c>
      <c r="F18" s="13" t="s">
        <v>40</v>
      </c>
      <c r="G18" s="8">
        <f>HYPERLINK(Planilha2!Y18,Planilha2!X18)</f>
        <v>428</v>
      </c>
      <c r="H18" s="14">
        <v>45237</v>
      </c>
      <c r="I18" s="14">
        <v>45239</v>
      </c>
      <c r="J18" s="11" t="s">
        <v>10</v>
      </c>
      <c r="K18" s="15">
        <v>549.5</v>
      </c>
    </row>
    <row r="19" spans="2:11" ht="25.5" customHeight="1" x14ac:dyDescent="0.25">
      <c r="B19" s="7" t="s">
        <v>43</v>
      </c>
      <c r="C19" s="9">
        <v>16</v>
      </c>
      <c r="D19" s="12" t="s">
        <v>30</v>
      </c>
      <c r="E19" s="13" t="s">
        <v>32</v>
      </c>
      <c r="F19" s="13" t="s">
        <v>40</v>
      </c>
      <c r="G19" s="8">
        <f>HYPERLINK(Planilha2!Y19,Planilha2!X19)</f>
        <v>429</v>
      </c>
      <c r="H19" s="14">
        <v>45237</v>
      </c>
      <c r="I19" s="14">
        <v>45239</v>
      </c>
      <c r="J19" s="11" t="s">
        <v>10</v>
      </c>
      <c r="K19" s="15">
        <v>506.2</v>
      </c>
    </row>
    <row r="20" spans="2:11" ht="25.5" customHeight="1" x14ac:dyDescent="0.25">
      <c r="B20" s="7" t="s">
        <v>43</v>
      </c>
      <c r="C20" s="9">
        <v>17</v>
      </c>
      <c r="D20" s="12" t="s">
        <v>30</v>
      </c>
      <c r="E20" s="13" t="s">
        <v>32</v>
      </c>
      <c r="F20" s="13" t="s">
        <v>40</v>
      </c>
      <c r="G20" s="8">
        <f>HYPERLINK(Planilha2!Y20,Planilha2!X20)</f>
        <v>430</v>
      </c>
      <c r="H20" s="14">
        <v>45237</v>
      </c>
      <c r="I20" s="14">
        <v>45239</v>
      </c>
      <c r="J20" s="11" t="s">
        <v>10</v>
      </c>
      <c r="K20" s="15">
        <v>561.79</v>
      </c>
    </row>
    <row r="21" spans="2:11" ht="25.5" customHeight="1" x14ac:dyDescent="0.25">
      <c r="B21" s="7" t="s">
        <v>43</v>
      </c>
      <c r="C21" s="9">
        <v>18</v>
      </c>
      <c r="D21" s="12" t="s">
        <v>30</v>
      </c>
      <c r="E21" s="13" t="s">
        <v>32</v>
      </c>
      <c r="F21" s="13" t="s">
        <v>40</v>
      </c>
      <c r="G21" s="8">
        <f>HYPERLINK(Planilha2!Y21,Planilha2!X21)</f>
        <v>431</v>
      </c>
      <c r="H21" s="14">
        <v>45237</v>
      </c>
      <c r="I21" s="14">
        <v>45239</v>
      </c>
      <c r="J21" s="11" t="s">
        <v>10</v>
      </c>
      <c r="K21" s="15">
        <v>1259.21</v>
      </c>
    </row>
    <row r="22" spans="2:11" ht="25.5" customHeight="1" x14ac:dyDescent="0.25">
      <c r="B22" s="7" t="s">
        <v>43</v>
      </c>
      <c r="C22" s="9">
        <v>19</v>
      </c>
      <c r="D22" s="12" t="s">
        <v>30</v>
      </c>
      <c r="E22" s="13" t="s">
        <v>32</v>
      </c>
      <c r="F22" s="13" t="s">
        <v>40</v>
      </c>
      <c r="G22" s="8">
        <f>HYPERLINK(Planilha2!Y22,Planilha2!X22)</f>
        <v>432</v>
      </c>
      <c r="H22" s="14">
        <v>45237</v>
      </c>
      <c r="I22" s="14">
        <v>45239</v>
      </c>
      <c r="J22" s="11" t="s">
        <v>10</v>
      </c>
      <c r="K22" s="15">
        <v>941.13</v>
      </c>
    </row>
    <row r="23" spans="2:11" ht="25.5" customHeight="1" x14ac:dyDescent="0.25">
      <c r="B23" s="7" t="s">
        <v>43</v>
      </c>
      <c r="C23" s="9">
        <v>20</v>
      </c>
      <c r="D23" s="12" t="s">
        <v>30</v>
      </c>
      <c r="E23" s="13" t="s">
        <v>32</v>
      </c>
      <c r="F23" s="13" t="s">
        <v>40</v>
      </c>
      <c r="G23" s="8">
        <f>HYPERLINK(Planilha2!Y23,Planilha2!X23)</f>
        <v>433</v>
      </c>
      <c r="H23" s="14">
        <v>45237</v>
      </c>
      <c r="I23" s="14">
        <v>45239</v>
      </c>
      <c r="J23" s="11" t="s">
        <v>10</v>
      </c>
      <c r="K23" s="15">
        <v>1280</v>
      </c>
    </row>
    <row r="24" spans="2:11" ht="25.5" customHeight="1" x14ac:dyDescent="0.25">
      <c r="B24" s="7" t="s">
        <v>43</v>
      </c>
      <c r="C24" s="9">
        <v>21</v>
      </c>
      <c r="D24" s="12" t="s">
        <v>30</v>
      </c>
      <c r="E24" s="13" t="s">
        <v>32</v>
      </c>
      <c r="F24" s="13" t="s">
        <v>40</v>
      </c>
      <c r="G24" s="8">
        <f>HYPERLINK(Planilha2!Y24,Planilha2!X24)</f>
        <v>434</v>
      </c>
      <c r="H24" s="14">
        <v>45237</v>
      </c>
      <c r="I24" s="14">
        <v>45239</v>
      </c>
      <c r="J24" s="11" t="s">
        <v>10</v>
      </c>
      <c r="K24" s="15">
        <v>1184.74</v>
      </c>
    </row>
    <row r="25" spans="2:11" ht="25.5" customHeight="1" x14ac:dyDescent="0.25">
      <c r="B25" s="7" t="s">
        <v>43</v>
      </c>
      <c r="C25" s="9">
        <v>22</v>
      </c>
      <c r="D25" s="12" t="s">
        <v>30</v>
      </c>
      <c r="E25" s="13" t="s">
        <v>32</v>
      </c>
      <c r="F25" s="13" t="s">
        <v>40</v>
      </c>
      <c r="G25" s="8">
        <f>HYPERLINK(Planilha2!Y25,Planilha2!X25)</f>
        <v>435</v>
      </c>
      <c r="H25" s="14">
        <v>45237</v>
      </c>
      <c r="I25" s="14">
        <v>45239</v>
      </c>
      <c r="J25" s="11" t="s">
        <v>10</v>
      </c>
      <c r="K25" s="15">
        <v>1397.77</v>
      </c>
    </row>
    <row r="26" spans="2:11" ht="25.5" customHeight="1" x14ac:dyDescent="0.25">
      <c r="B26" s="7" t="s">
        <v>43</v>
      </c>
      <c r="C26" s="9">
        <v>23</v>
      </c>
      <c r="D26" s="12" t="s">
        <v>30</v>
      </c>
      <c r="E26" s="13" t="s">
        <v>32</v>
      </c>
      <c r="F26" s="13" t="s">
        <v>40</v>
      </c>
      <c r="G26" s="8">
        <f>HYPERLINK(Planilha2!Y26,Planilha2!X26)</f>
        <v>436</v>
      </c>
      <c r="H26" s="14">
        <v>45237</v>
      </c>
      <c r="I26" s="14">
        <v>45239</v>
      </c>
      <c r="J26" s="11" t="s">
        <v>10</v>
      </c>
      <c r="K26" s="15">
        <v>1914.82</v>
      </c>
    </row>
    <row r="27" spans="2:11" ht="25.5" customHeight="1" x14ac:dyDescent="0.25">
      <c r="B27" s="7" t="s">
        <v>43</v>
      </c>
      <c r="C27" s="9">
        <v>24</v>
      </c>
      <c r="D27" s="12" t="s">
        <v>30</v>
      </c>
      <c r="E27" s="13" t="s">
        <v>32</v>
      </c>
      <c r="F27" s="13" t="s">
        <v>40</v>
      </c>
      <c r="G27" s="8">
        <f>HYPERLINK(Planilha2!Y27,Planilha2!X27)</f>
        <v>437</v>
      </c>
      <c r="H27" s="14">
        <v>45237</v>
      </c>
      <c r="I27" s="14">
        <v>45239</v>
      </c>
      <c r="J27" s="11" t="s">
        <v>10</v>
      </c>
      <c r="K27" s="15">
        <v>1971.6</v>
      </c>
    </row>
    <row r="28" spans="2:11" ht="25.5" customHeight="1" x14ac:dyDescent="0.25">
      <c r="B28" s="7" t="s">
        <v>43</v>
      </c>
      <c r="C28" s="9">
        <v>25</v>
      </c>
      <c r="D28" s="12" t="s">
        <v>30</v>
      </c>
      <c r="E28" s="13" t="s">
        <v>32</v>
      </c>
      <c r="F28" s="13" t="s">
        <v>40</v>
      </c>
      <c r="G28" s="8">
        <f>HYPERLINK(Planilha2!Y28,Planilha2!X28)</f>
        <v>438</v>
      </c>
      <c r="H28" s="14">
        <v>45237</v>
      </c>
      <c r="I28" s="14">
        <v>45239</v>
      </c>
      <c r="J28" s="11" t="s">
        <v>10</v>
      </c>
      <c r="K28" s="15">
        <v>1129.31</v>
      </c>
    </row>
    <row r="29" spans="2:11" ht="25.5" customHeight="1" x14ac:dyDescent="0.25">
      <c r="B29" s="7" t="s">
        <v>43</v>
      </c>
      <c r="C29" s="9">
        <v>26</v>
      </c>
      <c r="D29" s="12" t="s">
        <v>30</v>
      </c>
      <c r="E29" s="13" t="s">
        <v>32</v>
      </c>
      <c r="F29" s="13" t="s">
        <v>40</v>
      </c>
      <c r="G29" s="8">
        <f>HYPERLINK(Planilha2!Y29,Planilha2!X29)</f>
        <v>439</v>
      </c>
      <c r="H29" s="14">
        <v>45237</v>
      </c>
      <c r="I29" s="14">
        <v>45239</v>
      </c>
      <c r="J29" s="11" t="s">
        <v>10</v>
      </c>
      <c r="K29" s="15">
        <v>1692.2</v>
      </c>
    </row>
    <row r="30" spans="2:11" ht="25.5" customHeight="1" x14ac:dyDescent="0.25">
      <c r="B30" s="7" t="s">
        <v>43</v>
      </c>
      <c r="C30" s="9">
        <v>27</v>
      </c>
      <c r="D30" s="12" t="s">
        <v>30</v>
      </c>
      <c r="E30" s="13" t="s">
        <v>32</v>
      </c>
      <c r="F30" s="13" t="s">
        <v>40</v>
      </c>
      <c r="G30" s="8">
        <f>HYPERLINK(Planilha2!Y30,Planilha2!X30)</f>
        <v>440</v>
      </c>
      <c r="H30" s="14">
        <v>45237</v>
      </c>
      <c r="I30" s="14">
        <v>45239</v>
      </c>
      <c r="J30" s="11" t="s">
        <v>10</v>
      </c>
      <c r="K30" s="15">
        <v>2334.84</v>
      </c>
    </row>
    <row r="31" spans="2:11" ht="25.5" customHeight="1" x14ac:dyDescent="0.25">
      <c r="B31" s="7" t="s">
        <v>43</v>
      </c>
      <c r="C31" s="9">
        <v>28</v>
      </c>
      <c r="D31" s="12" t="s">
        <v>30</v>
      </c>
      <c r="E31" s="13" t="s">
        <v>32</v>
      </c>
      <c r="F31" s="13" t="s">
        <v>40</v>
      </c>
      <c r="G31" s="8">
        <f>HYPERLINK(Planilha2!Y31,Planilha2!X31)</f>
        <v>441</v>
      </c>
      <c r="H31" s="14">
        <v>45237</v>
      </c>
      <c r="I31" s="14">
        <v>45239</v>
      </c>
      <c r="J31" s="11" t="s">
        <v>10</v>
      </c>
      <c r="K31" s="15">
        <v>1028.8599999999999</v>
      </c>
    </row>
    <row r="32" spans="2:11" ht="25.5" customHeight="1" x14ac:dyDescent="0.25">
      <c r="B32" s="7" t="s">
        <v>43</v>
      </c>
      <c r="C32" s="9">
        <v>29</v>
      </c>
      <c r="D32" s="12" t="s">
        <v>30</v>
      </c>
      <c r="E32" s="13" t="s">
        <v>32</v>
      </c>
      <c r="F32" s="13" t="s">
        <v>40</v>
      </c>
      <c r="G32" s="8">
        <f>HYPERLINK(Planilha2!Y32,Planilha2!X32)</f>
        <v>442</v>
      </c>
      <c r="H32" s="14">
        <v>45237</v>
      </c>
      <c r="I32" s="14">
        <v>45239</v>
      </c>
      <c r="J32" s="11" t="s">
        <v>10</v>
      </c>
      <c r="K32" s="15">
        <v>2789.49</v>
      </c>
    </row>
    <row r="33" spans="2:11" ht="25.5" customHeight="1" x14ac:dyDescent="0.25">
      <c r="B33" s="7" t="s">
        <v>43</v>
      </c>
      <c r="C33" s="9">
        <v>30</v>
      </c>
      <c r="D33" s="12" t="s">
        <v>30</v>
      </c>
      <c r="E33" s="13" t="s">
        <v>32</v>
      </c>
      <c r="F33" s="13" t="s">
        <v>40</v>
      </c>
      <c r="G33" s="8">
        <f>HYPERLINK(Planilha2!Y33,Planilha2!X33)</f>
        <v>443</v>
      </c>
      <c r="H33" s="14">
        <v>45237</v>
      </c>
      <c r="I33" s="14">
        <v>45239</v>
      </c>
      <c r="J33" s="11" t="s">
        <v>10</v>
      </c>
      <c r="K33" s="15">
        <v>976.9</v>
      </c>
    </row>
    <row r="34" spans="2:11" ht="25.5" customHeight="1" x14ac:dyDescent="0.25">
      <c r="B34" s="7" t="s">
        <v>43</v>
      </c>
      <c r="C34" s="9">
        <v>31</v>
      </c>
      <c r="D34" s="12" t="s">
        <v>30</v>
      </c>
      <c r="E34" s="13" t="s">
        <v>32</v>
      </c>
      <c r="F34" s="13" t="s">
        <v>40</v>
      </c>
      <c r="G34" s="8">
        <f>HYPERLINK(Planilha2!Y34,Planilha2!X34)</f>
        <v>444</v>
      </c>
      <c r="H34" s="14">
        <v>45237</v>
      </c>
      <c r="I34" s="14">
        <v>45239</v>
      </c>
      <c r="J34" s="11" t="s">
        <v>10</v>
      </c>
      <c r="K34" s="15">
        <v>1432.4</v>
      </c>
    </row>
    <row r="35" spans="2:11" ht="25.5" customHeight="1" x14ac:dyDescent="0.25">
      <c r="B35" s="7" t="s">
        <v>43</v>
      </c>
      <c r="C35" s="9">
        <v>32</v>
      </c>
      <c r="D35" s="12" t="s">
        <v>30</v>
      </c>
      <c r="E35" s="13" t="s">
        <v>32</v>
      </c>
      <c r="F35" s="13" t="s">
        <v>40</v>
      </c>
      <c r="G35" s="8">
        <f>HYPERLINK(Planilha2!Y35,Planilha2!X35)</f>
        <v>445</v>
      </c>
      <c r="H35" s="14">
        <v>45237</v>
      </c>
      <c r="I35" s="14">
        <v>45239</v>
      </c>
      <c r="J35" s="11" t="s">
        <v>10</v>
      </c>
      <c r="K35" s="15">
        <v>1345.81</v>
      </c>
    </row>
    <row r="36" spans="2:11" ht="25.5" customHeight="1" x14ac:dyDescent="0.25">
      <c r="B36" s="7" t="s">
        <v>43</v>
      </c>
      <c r="C36" s="9">
        <v>33</v>
      </c>
      <c r="D36" s="12" t="s">
        <v>30</v>
      </c>
      <c r="E36" s="13" t="s">
        <v>32</v>
      </c>
      <c r="F36" s="13" t="s">
        <v>40</v>
      </c>
      <c r="G36" s="8">
        <f>HYPERLINK(Planilha2!Y36,Planilha2!X36)</f>
        <v>446</v>
      </c>
      <c r="H36" s="14">
        <v>45237</v>
      </c>
      <c r="I36" s="14">
        <v>45239</v>
      </c>
      <c r="J36" s="11" t="s">
        <v>10</v>
      </c>
      <c r="K36" s="15">
        <v>1212.45</v>
      </c>
    </row>
    <row r="37" spans="2:11" ht="25.5" customHeight="1" x14ac:dyDescent="0.25">
      <c r="B37" s="7" t="s">
        <v>43</v>
      </c>
      <c r="C37" s="9">
        <v>34</v>
      </c>
      <c r="D37" s="12" t="s">
        <v>30</v>
      </c>
      <c r="E37" s="13" t="s">
        <v>32</v>
      </c>
      <c r="F37" s="13" t="s">
        <v>40</v>
      </c>
      <c r="G37" s="8">
        <f>HYPERLINK(Planilha2!Y37,Planilha2!X37)</f>
        <v>447</v>
      </c>
      <c r="H37" s="14">
        <v>45237</v>
      </c>
      <c r="I37" s="14">
        <v>45239</v>
      </c>
      <c r="J37" s="11" t="s">
        <v>10</v>
      </c>
      <c r="K37" s="15">
        <v>1712.98</v>
      </c>
    </row>
    <row r="38" spans="2:11" ht="25.5" customHeight="1" x14ac:dyDescent="0.25">
      <c r="B38" s="7" t="s">
        <v>43</v>
      </c>
      <c r="C38" s="9">
        <v>35</v>
      </c>
      <c r="D38" s="12" t="s">
        <v>30</v>
      </c>
      <c r="E38" s="13" t="s">
        <v>32</v>
      </c>
      <c r="F38" s="13" t="s">
        <v>40</v>
      </c>
      <c r="G38" s="8">
        <f>HYPERLINK(Planilha2!Y38,Planilha2!X38)</f>
        <v>448</v>
      </c>
      <c r="H38" s="14">
        <v>45237</v>
      </c>
      <c r="I38" s="14">
        <v>45239</v>
      </c>
      <c r="J38" s="11" t="s">
        <v>10</v>
      </c>
      <c r="K38" s="15">
        <v>1095.8699999999999</v>
      </c>
    </row>
    <row r="39" spans="2:11" ht="25.5" customHeight="1" x14ac:dyDescent="0.25">
      <c r="B39" s="7" t="s">
        <v>43</v>
      </c>
      <c r="C39" s="9">
        <v>36</v>
      </c>
      <c r="D39" s="12" t="s">
        <v>29</v>
      </c>
      <c r="E39" s="13" t="s">
        <v>31</v>
      </c>
      <c r="F39" s="13" t="s">
        <v>34</v>
      </c>
      <c r="G39" s="8">
        <f>HYPERLINK(Planilha2!Y39,Planilha2!X39)</f>
        <v>1151</v>
      </c>
      <c r="H39" s="14">
        <v>45238</v>
      </c>
      <c r="I39" s="14">
        <v>45240</v>
      </c>
      <c r="J39" s="11" t="s">
        <v>10</v>
      </c>
      <c r="K39" s="15">
        <v>324802.56</v>
      </c>
    </row>
    <row r="40" spans="2:11" ht="25.5" customHeight="1" x14ac:dyDescent="0.25">
      <c r="B40" s="7" t="s">
        <v>43</v>
      </c>
      <c r="C40" s="9">
        <v>37</v>
      </c>
      <c r="D40" s="12" t="s">
        <v>58</v>
      </c>
      <c r="E40" s="13" t="s">
        <v>61</v>
      </c>
      <c r="F40" s="13" t="s">
        <v>63</v>
      </c>
      <c r="G40" s="8">
        <f>HYPERLINK(Planilha2!Y40,Planilha2!X40)</f>
        <v>148</v>
      </c>
      <c r="H40" s="14">
        <v>45239</v>
      </c>
      <c r="I40" s="14">
        <v>45243</v>
      </c>
      <c r="J40" s="11" t="s">
        <v>10</v>
      </c>
      <c r="K40" s="15">
        <v>7505.9</v>
      </c>
    </row>
    <row r="41" spans="2:11" ht="20.100000000000001" customHeight="1" x14ac:dyDescent="0.25">
      <c r="B41" s="25" t="s">
        <v>11</v>
      </c>
      <c r="C41" s="26"/>
      <c r="D41" s="29" t="s">
        <v>12</v>
      </c>
      <c r="E41" s="30"/>
      <c r="F41" s="30"/>
      <c r="G41" s="30"/>
      <c r="H41" s="30"/>
      <c r="I41" s="30"/>
      <c r="J41" s="30"/>
      <c r="K41" s="30"/>
    </row>
    <row r="42" spans="2:11" ht="20.100000000000001" customHeight="1" x14ac:dyDescent="0.25">
      <c r="B42" s="27" t="s">
        <v>13</v>
      </c>
      <c r="C42" s="28"/>
      <c r="D42" s="31">
        <v>45247</v>
      </c>
      <c r="E42" s="32"/>
      <c r="F42" s="32"/>
      <c r="G42" s="32"/>
      <c r="H42" s="32"/>
      <c r="I42" s="32"/>
      <c r="J42" s="32"/>
      <c r="K42" s="32"/>
    </row>
    <row r="43" spans="2:11" ht="24" customHeight="1" x14ac:dyDescent="0.25"/>
    <row r="53" spans="8:8" x14ac:dyDescent="0.25">
      <c r="H53" s="2"/>
    </row>
  </sheetData>
  <sortState ref="B4:K38">
    <sortCondition ref="H4"/>
  </sortState>
  <mergeCells count="5">
    <mergeCell ref="B41:C41"/>
    <mergeCell ref="B42:C42"/>
    <mergeCell ref="D41:K41"/>
    <mergeCell ref="D42:K42"/>
    <mergeCell ref="B1:K2"/>
  </mergeCells>
  <printOptions horizontalCentered="1" verticalCentered="1"/>
  <pageMargins left="0" right="0" top="0.74803149606299213" bottom="0.74803149606299213" header="0.31496062992125984" footer="0.31496062992125984"/>
  <pageSetup paperSize="9" scale="40" fitToHeight="0" orientation="landscape" horizontalDpi="300" verticalDpi="300" r:id="rId1"/>
  <webPublishItems count="2">
    <webPublishItem id="31577" divId="mpmg__realizacao_de_obras__2023-05_31577" sourceType="sheet" destinationFile="C:\Users\acsantos.plansul\Downloads\mpmg__realizacao_de_obras__2023-08.html"/>
    <webPublishItem id="15329" divId="mpmg__realizacao_de_obras__2023-05 (2)_15329" sourceType="printArea" destinationFile="C:\Users\acsantos.plansul\Downloads\mpmg__realizacao_de_obras__2023-10.html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Y40"/>
  <sheetViews>
    <sheetView workbookViewId="0">
      <selection activeCell="AP16" sqref="AP16"/>
    </sheetView>
  </sheetViews>
  <sheetFormatPr defaultRowHeight="15" x14ac:dyDescent="0.25"/>
  <cols>
    <col min="2" max="2" width="11.42578125" hidden="1" customWidth="1"/>
    <col min="3" max="3" width="21.7109375" hidden="1" customWidth="1"/>
    <col min="4" max="4" width="41.7109375" hidden="1" customWidth="1"/>
    <col min="5" max="5" width="18" hidden="1" customWidth="1"/>
    <col min="6" max="6" width="90.85546875" hidden="1" customWidth="1"/>
    <col min="7" max="7" width="11.7109375" hidden="1" customWidth="1"/>
    <col min="8" max="8" width="12" hidden="1" customWidth="1"/>
    <col min="9" max="9" width="10.85546875" hidden="1" customWidth="1"/>
    <col min="10" max="10" width="21.5703125" hidden="1" customWidth="1"/>
    <col min="11" max="11" width="16.140625" hidden="1" customWidth="1"/>
    <col min="12" max="14" width="9.140625" hidden="1" customWidth="1"/>
    <col min="15" max="15" width="22.140625" hidden="1" customWidth="1"/>
    <col min="16" max="16" width="14.140625" hidden="1" customWidth="1"/>
    <col min="17" max="17" width="58" hidden="1" customWidth="1"/>
    <col min="18" max="18" width="57" hidden="1" customWidth="1"/>
    <col min="19" max="19" width="20" hidden="1" customWidth="1"/>
    <col min="20" max="22" width="9.140625" hidden="1" customWidth="1"/>
    <col min="23" max="23" width="25" hidden="1" customWidth="1"/>
    <col min="24" max="24" width="11.140625" hidden="1" customWidth="1"/>
    <col min="25" max="25" width="144" hidden="1" customWidth="1"/>
    <col min="26" max="26" width="9.140625" customWidth="1"/>
  </cols>
  <sheetData>
    <row r="2" spans="2:25" x14ac:dyDescent="0.25">
      <c r="L2" s="4" t="s">
        <v>23</v>
      </c>
      <c r="M2" s="4"/>
      <c r="N2" s="4"/>
      <c r="O2" s="4"/>
      <c r="P2" s="4"/>
    </row>
    <row r="3" spans="2:25" s="5" customFormat="1" ht="29.25" customHeight="1" x14ac:dyDescent="0.25">
      <c r="B3" s="16" t="s">
        <v>0</v>
      </c>
      <c r="C3" s="16" t="s">
        <v>42</v>
      </c>
      <c r="D3" s="16" t="s">
        <v>14</v>
      </c>
      <c r="E3" s="16" t="s">
        <v>3</v>
      </c>
      <c r="F3" s="23" t="s">
        <v>21</v>
      </c>
      <c r="G3" s="23" t="s">
        <v>15</v>
      </c>
      <c r="H3" s="23" t="s">
        <v>25</v>
      </c>
      <c r="I3" s="23" t="s">
        <v>16</v>
      </c>
      <c r="J3" s="23" t="s">
        <v>17</v>
      </c>
      <c r="K3" s="23" t="s">
        <v>9</v>
      </c>
      <c r="L3" s="16"/>
      <c r="M3" s="16" t="s">
        <v>18</v>
      </c>
      <c r="N3" s="16"/>
      <c r="O3" s="16"/>
      <c r="P3" s="16" t="s">
        <v>27</v>
      </c>
      <c r="Q3" s="16"/>
      <c r="R3" s="16"/>
      <c r="S3" s="16"/>
      <c r="T3" s="16"/>
      <c r="U3" s="16"/>
      <c r="V3" s="16"/>
      <c r="W3" s="16"/>
      <c r="X3" s="16" t="s">
        <v>26</v>
      </c>
      <c r="Y3" s="16"/>
    </row>
    <row r="4" spans="2:25" s="3" customFormat="1" x14ac:dyDescent="0.25">
      <c r="B4" s="17" t="s">
        <v>43</v>
      </c>
      <c r="C4" s="35" t="s">
        <v>44</v>
      </c>
      <c r="D4" s="36" t="s">
        <v>39</v>
      </c>
      <c r="E4" s="18" t="s">
        <v>33</v>
      </c>
      <c r="F4" s="18" t="s">
        <v>35</v>
      </c>
      <c r="G4" s="18">
        <v>13</v>
      </c>
      <c r="H4" s="19">
        <f>WORKDAY(I4,-2)</f>
        <v>45211</v>
      </c>
      <c r="I4" s="19">
        <v>45215</v>
      </c>
      <c r="J4" s="18" t="s">
        <v>38</v>
      </c>
      <c r="K4" s="20">
        <v>595887.81999999995</v>
      </c>
      <c r="L4" s="22" t="s">
        <v>22</v>
      </c>
      <c r="M4" s="17">
        <f>G4</f>
        <v>13</v>
      </c>
      <c r="N4" s="18" t="s">
        <v>24</v>
      </c>
      <c r="O4" s="17" t="s">
        <v>28</v>
      </c>
      <c r="P4" s="17" t="str">
        <f>J4</f>
        <v xml:space="preserve">050-22 </v>
      </c>
      <c r="Q4" s="17" t="str">
        <f>CONCATENATE(L4,M4,N4,O4,P4,)</f>
        <v xml:space="preserve">mpmg_nota_fiscal_13-2023_unid_1091_contrato_050-22 </v>
      </c>
      <c r="R4" s="17" t="s">
        <v>69</v>
      </c>
      <c r="S4" s="17" t="s">
        <v>19</v>
      </c>
      <c r="T4" s="17" t="s">
        <v>60</v>
      </c>
      <c r="U4" s="17" t="str">
        <f>R4</f>
        <v xml:space="preserve">mpmg_nota_fiscal_13-2023_unid_1091_contrato_050-22 </v>
      </c>
      <c r="V4" s="17" t="s">
        <v>20</v>
      </c>
      <c r="W4" s="17" t="str">
        <f>CONCATENATE(S4,T4,U4,V4)</f>
        <v>https://transparencia.mpmg.mp.br/download/notas_fiscais/realizacao_de_obras/2023/10/mpmg_nota_fiscal_13-2023_unid_1091_contrato_050-22 .pdf</v>
      </c>
      <c r="X4" s="18">
        <v>13</v>
      </c>
      <c r="Y4" s="21" t="s">
        <v>109</v>
      </c>
    </row>
    <row r="5" spans="2:25" s="3" customFormat="1" x14ac:dyDescent="0.25">
      <c r="B5" s="17" t="s">
        <v>43</v>
      </c>
      <c r="C5" s="35" t="s">
        <v>45</v>
      </c>
      <c r="D5" s="36" t="s">
        <v>39</v>
      </c>
      <c r="E5" s="18" t="s">
        <v>33</v>
      </c>
      <c r="F5" s="18" t="s">
        <v>35</v>
      </c>
      <c r="G5" s="18">
        <v>14</v>
      </c>
      <c r="H5" s="19">
        <f>WORKDAY(I5,-2)</f>
        <v>45211</v>
      </c>
      <c r="I5" s="19">
        <v>45215</v>
      </c>
      <c r="J5" s="18" t="s">
        <v>38</v>
      </c>
      <c r="K5" s="20">
        <v>25337.439999999999</v>
      </c>
      <c r="L5" s="22" t="s">
        <v>22</v>
      </c>
      <c r="M5" s="17">
        <f>G5</f>
        <v>14</v>
      </c>
      <c r="N5" s="18" t="s">
        <v>24</v>
      </c>
      <c r="O5" s="17" t="s">
        <v>28</v>
      </c>
      <c r="P5" s="17" t="str">
        <f>J5</f>
        <v xml:space="preserve">050-22 </v>
      </c>
      <c r="Q5" s="17" t="str">
        <f>CONCATENATE(L5,M5,N5,O5,P5,)</f>
        <v xml:space="preserve">mpmg_nota_fiscal_14-2023_unid_1091_contrato_050-22 </v>
      </c>
      <c r="R5" s="17" t="s">
        <v>70</v>
      </c>
      <c r="S5" s="17" t="s">
        <v>19</v>
      </c>
      <c r="T5" s="17" t="s">
        <v>60</v>
      </c>
      <c r="U5" s="17" t="str">
        <f>R5</f>
        <v xml:space="preserve">mpmg_nota_fiscal_14-2023_unid_1091_contrato_050-22 </v>
      </c>
      <c r="V5" s="17" t="s">
        <v>20</v>
      </c>
      <c r="W5" s="17" t="str">
        <f>CONCATENATE(S5,T5,U5,V5)</f>
        <v>https://transparencia.mpmg.mp.br/download/notas_fiscais/realizacao_de_obras/2023/10/mpmg_nota_fiscal_14-2023_unid_1091_contrato_050-22 .pdf</v>
      </c>
      <c r="X5" s="18">
        <v>14</v>
      </c>
      <c r="Y5" s="21" t="s">
        <v>110</v>
      </c>
    </row>
    <row r="6" spans="2:25" s="3" customFormat="1" x14ac:dyDescent="0.25">
      <c r="B6" s="17" t="s">
        <v>43</v>
      </c>
      <c r="C6" s="35" t="s">
        <v>46</v>
      </c>
      <c r="D6" s="36" t="s">
        <v>39</v>
      </c>
      <c r="E6" s="18" t="s">
        <v>33</v>
      </c>
      <c r="F6" s="18" t="s">
        <v>35</v>
      </c>
      <c r="G6" s="18">
        <v>15</v>
      </c>
      <c r="H6" s="19">
        <f>WORKDAY(I6,-2)</f>
        <v>45211</v>
      </c>
      <c r="I6" s="19">
        <v>45215</v>
      </c>
      <c r="J6" s="18" t="s">
        <v>38</v>
      </c>
      <c r="K6" s="20">
        <v>79711.97</v>
      </c>
      <c r="L6" s="22" t="s">
        <v>22</v>
      </c>
      <c r="M6" s="17">
        <f>G6</f>
        <v>15</v>
      </c>
      <c r="N6" s="18" t="s">
        <v>24</v>
      </c>
      <c r="O6" s="17" t="s">
        <v>28</v>
      </c>
      <c r="P6" s="17" t="str">
        <f>J6</f>
        <v xml:space="preserve">050-22 </v>
      </c>
      <c r="Q6" s="17" t="str">
        <f>CONCATENATE(L6,M6,N6,O6,P6,)</f>
        <v xml:space="preserve">mpmg_nota_fiscal_15-2023_unid_1091_contrato_050-22 </v>
      </c>
      <c r="R6" s="17" t="s">
        <v>71</v>
      </c>
      <c r="S6" s="17" t="s">
        <v>19</v>
      </c>
      <c r="T6" s="17" t="s">
        <v>60</v>
      </c>
      <c r="U6" s="17" t="str">
        <f>R6</f>
        <v xml:space="preserve">mpmg_nota_fiscal_15-2023_unid_1091_contrato_050-22 </v>
      </c>
      <c r="V6" s="17" t="s">
        <v>20</v>
      </c>
      <c r="W6" s="17" t="str">
        <f>CONCATENATE(S6,T6,U6,V6)</f>
        <v>https://transparencia.mpmg.mp.br/download/notas_fiscais/realizacao_de_obras/2023/10/mpmg_nota_fiscal_15-2023_unid_1091_contrato_050-22 .pdf</v>
      </c>
      <c r="X6" s="18">
        <v>15</v>
      </c>
      <c r="Y6" s="21" t="s">
        <v>111</v>
      </c>
    </row>
    <row r="7" spans="2:25" s="3" customFormat="1" x14ac:dyDescent="0.25">
      <c r="B7" s="17" t="s">
        <v>43</v>
      </c>
      <c r="C7" s="35" t="s">
        <v>47</v>
      </c>
      <c r="D7" s="36" t="s">
        <v>30</v>
      </c>
      <c r="E7" s="18" t="s">
        <v>32</v>
      </c>
      <c r="F7" s="18" t="s">
        <v>64</v>
      </c>
      <c r="G7" s="18">
        <v>421</v>
      </c>
      <c r="H7" s="19">
        <f>WORKDAY(I7,-2)</f>
        <v>45222</v>
      </c>
      <c r="I7" s="19">
        <v>45224</v>
      </c>
      <c r="J7" s="18" t="s">
        <v>66</v>
      </c>
      <c r="K7" s="20">
        <v>5250.76</v>
      </c>
      <c r="L7" s="22" t="s">
        <v>22</v>
      </c>
      <c r="M7" s="17">
        <f>G7</f>
        <v>421</v>
      </c>
      <c r="N7" s="18" t="s">
        <v>24</v>
      </c>
      <c r="O7" s="17" t="s">
        <v>28</v>
      </c>
      <c r="P7" s="17" t="str">
        <f>J7</f>
        <v>19.16.3901.0099263.2023.67</v>
      </c>
      <c r="Q7" s="17" t="str">
        <f>CONCATENATE(L7,M7,N7,O7,P7,)</f>
        <v>mpmg_nota_fiscal_421-2023_unid_1091_contrato_19.16.3901.0099263.2023.67</v>
      </c>
      <c r="R7" s="17" t="s">
        <v>72</v>
      </c>
      <c r="S7" s="17" t="s">
        <v>19</v>
      </c>
      <c r="T7" s="17" t="s">
        <v>60</v>
      </c>
      <c r="U7" s="17" t="str">
        <f>R7</f>
        <v>mpmg_nota_fiscal_421-2023_unid_1091_contrato_19.16.3901.0099263.2023.67</v>
      </c>
      <c r="V7" s="17" t="s">
        <v>20</v>
      </c>
      <c r="W7" s="17" t="str">
        <f>CONCATENATE(S7,T7,U7,V7)</f>
        <v>https://transparencia.mpmg.mp.br/download/notas_fiscais/realizacao_de_obras/2023/10/mpmg_nota_fiscal_421-2023_unid_1091_contrato_19.16.3901.0099263.2023.67.pdf</v>
      </c>
      <c r="X7" s="18">
        <v>421</v>
      </c>
      <c r="Y7" s="21" t="s">
        <v>106</v>
      </c>
    </row>
    <row r="8" spans="2:25" s="3" customFormat="1" x14ac:dyDescent="0.25">
      <c r="B8" s="17" t="s">
        <v>43</v>
      </c>
      <c r="C8" s="35" t="s">
        <v>48</v>
      </c>
      <c r="D8" s="36" t="s">
        <v>30</v>
      </c>
      <c r="E8" s="18" t="s">
        <v>32</v>
      </c>
      <c r="F8" s="18" t="s">
        <v>64</v>
      </c>
      <c r="G8" s="18">
        <v>419</v>
      </c>
      <c r="H8" s="19">
        <f>WORKDAY(I8,-2)</f>
        <v>45222</v>
      </c>
      <c r="I8" s="19">
        <v>45224</v>
      </c>
      <c r="J8" s="18" t="s">
        <v>66</v>
      </c>
      <c r="K8" s="20">
        <v>8630.83</v>
      </c>
      <c r="L8" s="22" t="s">
        <v>22</v>
      </c>
      <c r="M8" s="17">
        <f>G8</f>
        <v>419</v>
      </c>
      <c r="N8" s="18" t="s">
        <v>24</v>
      </c>
      <c r="O8" s="17" t="s">
        <v>28</v>
      </c>
      <c r="P8" s="17" t="str">
        <f>J8</f>
        <v>19.16.3901.0099263.2023.67</v>
      </c>
      <c r="Q8" s="17" t="str">
        <f>CONCATENATE(L8,M8,N8,O8,P8,)</f>
        <v>mpmg_nota_fiscal_419-2023_unid_1091_contrato_19.16.3901.0099263.2023.67</v>
      </c>
      <c r="R8" s="17" t="s">
        <v>73</v>
      </c>
      <c r="S8" s="17" t="s">
        <v>19</v>
      </c>
      <c r="T8" s="17" t="s">
        <v>60</v>
      </c>
      <c r="U8" s="17" t="str">
        <f>R8</f>
        <v>mpmg_nota_fiscal_419-2023_unid_1091_contrato_19.16.3901.0099263.2023.67</v>
      </c>
      <c r="V8" s="17" t="s">
        <v>20</v>
      </c>
      <c r="W8" s="17" t="str">
        <f>CONCATENATE(S8,T8,U8,V8)</f>
        <v>https://transparencia.mpmg.mp.br/download/notas_fiscais/realizacao_de_obras/2023/10/mpmg_nota_fiscal_419-2023_unid_1091_contrato_19.16.3901.0099263.2023.67.pdf</v>
      </c>
      <c r="X8" s="18">
        <v>419</v>
      </c>
      <c r="Y8" s="21" t="s">
        <v>107</v>
      </c>
    </row>
    <row r="9" spans="2:25" s="3" customFormat="1" x14ac:dyDescent="0.25">
      <c r="B9" s="17" t="s">
        <v>43</v>
      </c>
      <c r="C9" s="35" t="s">
        <v>49</v>
      </c>
      <c r="D9" s="36" t="s">
        <v>58</v>
      </c>
      <c r="E9" s="18" t="s">
        <v>61</v>
      </c>
      <c r="F9" s="18" t="s">
        <v>63</v>
      </c>
      <c r="G9" s="18">
        <v>144</v>
      </c>
      <c r="H9" s="19">
        <f>WORKDAY(I9,-2)</f>
        <v>45224</v>
      </c>
      <c r="I9" s="19">
        <v>45226</v>
      </c>
      <c r="J9" s="18" t="s">
        <v>67</v>
      </c>
      <c r="K9" s="20">
        <v>18483.82</v>
      </c>
      <c r="L9" s="22" t="s">
        <v>22</v>
      </c>
      <c r="M9" s="17">
        <f>G9</f>
        <v>144</v>
      </c>
      <c r="N9" s="18" t="s">
        <v>24</v>
      </c>
      <c r="O9" s="17" t="s">
        <v>28</v>
      </c>
      <c r="P9" s="17" t="str">
        <f>J9</f>
        <v xml:space="preserve">081-22 </v>
      </c>
      <c r="Q9" s="17" t="str">
        <f>CONCATENATE(L9,M9,N9,O9,P9,)</f>
        <v xml:space="preserve">mpmg_nota_fiscal_144-2023_unid_1091_contrato_081-22 </v>
      </c>
      <c r="R9" s="17" t="s">
        <v>74</v>
      </c>
      <c r="S9" s="17" t="s">
        <v>19</v>
      </c>
      <c r="T9" s="17" t="s">
        <v>60</v>
      </c>
      <c r="U9" s="17" t="str">
        <f>R9</f>
        <v xml:space="preserve">mpmg_nota_fiscal_144-2023_unid_1091_contrato_081-22 </v>
      </c>
      <c r="V9" s="17" t="s">
        <v>20</v>
      </c>
      <c r="W9" s="17" t="str">
        <f>CONCATENATE(S9,T9,U9,V9)</f>
        <v>https://transparencia.mpmg.mp.br/download/notas_fiscais/realizacao_de_obras/2023/10/mpmg_nota_fiscal_144-2023_unid_1091_contrato_081-22 .pdf</v>
      </c>
      <c r="X9" s="18">
        <v>144</v>
      </c>
      <c r="Y9" s="21" t="s">
        <v>112</v>
      </c>
    </row>
    <row r="10" spans="2:25" s="3" customFormat="1" x14ac:dyDescent="0.25">
      <c r="B10" s="17" t="s">
        <v>43</v>
      </c>
      <c r="C10" s="35" t="s">
        <v>50</v>
      </c>
      <c r="D10" s="36" t="s">
        <v>59</v>
      </c>
      <c r="E10" s="18" t="s">
        <v>62</v>
      </c>
      <c r="F10" s="18" t="s">
        <v>65</v>
      </c>
      <c r="G10" s="18">
        <v>20</v>
      </c>
      <c r="H10" s="19">
        <f>WORKDAY(I10,-2)</f>
        <v>45226</v>
      </c>
      <c r="I10" s="19">
        <v>45230</v>
      </c>
      <c r="J10" s="18" t="s">
        <v>68</v>
      </c>
      <c r="K10" s="20">
        <v>13749.99</v>
      </c>
      <c r="L10" s="22" t="s">
        <v>22</v>
      </c>
      <c r="M10" s="17">
        <f>G10</f>
        <v>20</v>
      </c>
      <c r="N10" s="18" t="s">
        <v>24</v>
      </c>
      <c r="O10" s="17" t="s">
        <v>28</v>
      </c>
      <c r="P10" s="17" t="str">
        <f>J10</f>
        <v xml:space="preserve">161-22 </v>
      </c>
      <c r="Q10" s="17" t="str">
        <f>CONCATENATE(L10,M10,N10,O10,P10,)</f>
        <v xml:space="preserve">mpmg_nota_fiscal_20-2023_unid_1091_contrato_161-22 </v>
      </c>
      <c r="R10" s="17" t="s">
        <v>75</v>
      </c>
      <c r="S10" s="17" t="s">
        <v>19</v>
      </c>
      <c r="T10" s="17" t="s">
        <v>60</v>
      </c>
      <c r="U10" s="17" t="str">
        <f>R10</f>
        <v xml:space="preserve">mpmg_nota_fiscal_20-2023_unid_1091_contrato_161-22 </v>
      </c>
      <c r="V10" s="17" t="s">
        <v>20</v>
      </c>
      <c r="W10" s="17" t="str">
        <f>CONCATENATE(S10,T10,U10,V10)</f>
        <v>https://transparencia.mpmg.mp.br/download/notas_fiscais/realizacao_de_obras/2023/10/mpmg_nota_fiscal_20-2023_unid_1091_contrato_161-22 .pdf</v>
      </c>
      <c r="X10" s="18">
        <v>20</v>
      </c>
      <c r="Y10" s="21" t="s">
        <v>113</v>
      </c>
    </row>
    <row r="11" spans="2:25" s="3" customFormat="1" x14ac:dyDescent="0.25">
      <c r="B11" s="17" t="s">
        <v>43</v>
      </c>
      <c r="C11" s="35" t="s">
        <v>51</v>
      </c>
      <c r="D11" s="36" t="s">
        <v>58</v>
      </c>
      <c r="E11" s="18" t="s">
        <v>61</v>
      </c>
      <c r="F11" s="18" t="s">
        <v>63</v>
      </c>
      <c r="G11" s="18">
        <v>146</v>
      </c>
      <c r="H11" s="19">
        <f>WORKDAY(I11,-2)</f>
        <v>45232</v>
      </c>
      <c r="I11" s="19">
        <v>45236</v>
      </c>
      <c r="J11" s="18" t="s">
        <v>67</v>
      </c>
      <c r="K11" s="20">
        <v>54161.21</v>
      </c>
      <c r="L11" s="22" t="s">
        <v>22</v>
      </c>
      <c r="M11" s="17">
        <f>G11</f>
        <v>146</v>
      </c>
      <c r="N11" s="18" t="s">
        <v>24</v>
      </c>
      <c r="O11" s="17" t="s">
        <v>28</v>
      </c>
      <c r="P11" s="17" t="str">
        <f>J11</f>
        <v xml:space="preserve">081-22 </v>
      </c>
      <c r="Q11" s="17" t="str">
        <f>CONCATENATE(L11,M11,N11,O11,P11,)</f>
        <v xml:space="preserve">mpmg_nota_fiscal_146-2023_unid_1091_contrato_081-22 </v>
      </c>
      <c r="R11" s="17" t="s">
        <v>76</v>
      </c>
      <c r="S11" s="17" t="s">
        <v>19</v>
      </c>
      <c r="T11" s="17" t="s">
        <v>60</v>
      </c>
      <c r="U11" s="17" t="str">
        <f>R11</f>
        <v xml:space="preserve">mpmg_nota_fiscal_146-2023_unid_1091_contrato_081-22 </v>
      </c>
      <c r="V11" s="17" t="s">
        <v>20</v>
      </c>
      <c r="W11" s="17" t="str">
        <f>CONCATENATE(S11,T11,U11,V11)</f>
        <v>https://transparencia.mpmg.mp.br/download/notas_fiscais/realizacao_de_obras/2023/10/mpmg_nota_fiscal_146-2023_unid_1091_contrato_081-22 .pdf</v>
      </c>
      <c r="X11" s="18">
        <v>146</v>
      </c>
      <c r="Y11" s="21" t="s">
        <v>114</v>
      </c>
    </row>
    <row r="12" spans="2:25" s="3" customFormat="1" x14ac:dyDescent="0.25">
      <c r="B12" s="17" t="s">
        <v>43</v>
      </c>
      <c r="C12" s="35" t="s">
        <v>52</v>
      </c>
      <c r="D12" s="36" t="s">
        <v>30</v>
      </c>
      <c r="E12" s="18" t="s">
        <v>32</v>
      </c>
      <c r="F12" s="18" t="s">
        <v>64</v>
      </c>
      <c r="G12" s="18">
        <v>449</v>
      </c>
      <c r="H12" s="19">
        <f>WORKDAY(I12,-2)</f>
        <v>45237</v>
      </c>
      <c r="I12" s="19">
        <v>45239</v>
      </c>
      <c r="J12" s="18" t="s">
        <v>66</v>
      </c>
      <c r="K12" s="20">
        <v>2593.54</v>
      </c>
      <c r="L12" s="22" t="s">
        <v>22</v>
      </c>
      <c r="M12" s="17">
        <f>G12</f>
        <v>449</v>
      </c>
      <c r="N12" s="18" t="s">
        <v>24</v>
      </c>
      <c r="O12" s="17" t="s">
        <v>28</v>
      </c>
      <c r="P12" s="17" t="str">
        <f>J12</f>
        <v>19.16.3901.0099263.2023.67</v>
      </c>
      <c r="Q12" s="17" t="str">
        <f>CONCATENATE(L12,M12,N12,O12,P12,)</f>
        <v>mpmg_nota_fiscal_449-2023_unid_1091_contrato_19.16.3901.0099263.2023.67</v>
      </c>
      <c r="R12" s="17" t="s">
        <v>77</v>
      </c>
      <c r="S12" s="17" t="s">
        <v>19</v>
      </c>
      <c r="T12" s="17" t="s">
        <v>60</v>
      </c>
      <c r="U12" s="17" t="str">
        <f>R12</f>
        <v>mpmg_nota_fiscal_449-2023_unid_1091_contrato_19.16.3901.0099263.2023.67</v>
      </c>
      <c r="V12" s="17" t="s">
        <v>20</v>
      </c>
      <c r="W12" s="17" t="str">
        <f>CONCATENATE(S12,T12,U12,V12)</f>
        <v>https://transparencia.mpmg.mp.br/download/notas_fiscais/realizacao_de_obras/2023/10/mpmg_nota_fiscal_449-2023_unid_1091_contrato_19.16.3901.0099263.2023.67.pdf</v>
      </c>
      <c r="X12" s="18">
        <v>449</v>
      </c>
      <c r="Y12" s="21" t="s">
        <v>108</v>
      </c>
    </row>
    <row r="13" spans="2:25" s="3" customFormat="1" x14ac:dyDescent="0.25">
      <c r="B13" s="17" t="s">
        <v>43</v>
      </c>
      <c r="C13" s="35" t="s">
        <v>53</v>
      </c>
      <c r="D13" s="36" t="s">
        <v>30</v>
      </c>
      <c r="E13" s="18" t="s">
        <v>32</v>
      </c>
      <c r="F13" s="24" t="s">
        <v>40</v>
      </c>
      <c r="G13" s="18">
        <v>423</v>
      </c>
      <c r="H13" s="19">
        <f>WORKDAY(I13,-2)</f>
        <v>45237</v>
      </c>
      <c r="I13" s="19">
        <v>45239</v>
      </c>
      <c r="J13" s="18" t="s">
        <v>37</v>
      </c>
      <c r="K13" s="20">
        <v>2999.05</v>
      </c>
      <c r="L13" s="22" t="s">
        <v>22</v>
      </c>
      <c r="M13" s="17">
        <f>G13</f>
        <v>423</v>
      </c>
      <c r="N13" s="18" t="s">
        <v>24</v>
      </c>
      <c r="O13" s="17" t="s">
        <v>28</v>
      </c>
      <c r="P13" s="17" t="str">
        <f>J13</f>
        <v xml:space="preserve">112-22 </v>
      </c>
      <c r="Q13" s="17" t="str">
        <f>CONCATENATE(L13,M13,N13,O13,P13,)</f>
        <v xml:space="preserve">mpmg_nota_fiscal_423-2023_unid_1091_contrato_112-22 </v>
      </c>
      <c r="R13" s="17" t="s">
        <v>78</v>
      </c>
      <c r="S13" s="17" t="s">
        <v>19</v>
      </c>
      <c r="T13" s="17" t="s">
        <v>60</v>
      </c>
      <c r="U13" s="17" t="str">
        <f>R13</f>
        <v xml:space="preserve">mpmg_nota_fiscal_423-2023_unid_1091_contrato_112-22 </v>
      </c>
      <c r="V13" s="17" t="s">
        <v>20</v>
      </c>
      <c r="W13" s="17" t="str">
        <f>CONCATENATE(S13,T13,U13,V13)</f>
        <v>https://transparencia.mpmg.mp.br/download/notas_fiscais/realizacao_de_obras/2023/10/mpmg_nota_fiscal_423-2023_unid_1091_contrato_112-22 .pdf</v>
      </c>
      <c r="X13" s="18">
        <v>423</v>
      </c>
      <c r="Y13" s="21" t="s">
        <v>115</v>
      </c>
    </row>
    <row r="14" spans="2:25" s="3" customFormat="1" x14ac:dyDescent="0.25">
      <c r="B14" s="17" t="s">
        <v>43</v>
      </c>
      <c r="C14" s="35" t="s">
        <v>53</v>
      </c>
      <c r="D14" s="36" t="s">
        <v>30</v>
      </c>
      <c r="E14" s="18" t="s">
        <v>32</v>
      </c>
      <c r="F14" s="24" t="s">
        <v>40</v>
      </c>
      <c r="G14" s="18">
        <v>424</v>
      </c>
      <c r="H14" s="19">
        <f>WORKDAY(I14,-2)</f>
        <v>45237</v>
      </c>
      <c r="I14" s="19">
        <v>45239</v>
      </c>
      <c r="J14" s="18" t="s">
        <v>37</v>
      </c>
      <c r="K14" s="20">
        <v>551.22</v>
      </c>
      <c r="L14" s="22" t="s">
        <v>22</v>
      </c>
      <c r="M14" s="17">
        <f>G14</f>
        <v>424</v>
      </c>
      <c r="N14" s="18" t="s">
        <v>24</v>
      </c>
      <c r="O14" s="17" t="s">
        <v>28</v>
      </c>
      <c r="P14" s="17" t="str">
        <f>J14</f>
        <v xml:space="preserve">112-22 </v>
      </c>
      <c r="Q14" s="17" t="str">
        <f>CONCATENATE(L14,M14,N14,O14,P14,)</f>
        <v xml:space="preserve">mpmg_nota_fiscal_424-2023_unid_1091_contrato_112-22 </v>
      </c>
      <c r="R14" s="17" t="s">
        <v>79</v>
      </c>
      <c r="S14" s="17" t="s">
        <v>19</v>
      </c>
      <c r="T14" s="17" t="s">
        <v>60</v>
      </c>
      <c r="U14" s="17" t="str">
        <f>R14</f>
        <v xml:space="preserve">mpmg_nota_fiscal_424-2023_unid_1091_contrato_112-22 </v>
      </c>
      <c r="V14" s="17" t="s">
        <v>20</v>
      </c>
      <c r="W14" s="17" t="str">
        <f>CONCATENATE(S14,T14,U14,V14)</f>
        <v>https://transparencia.mpmg.mp.br/download/notas_fiscais/realizacao_de_obras/2023/10/mpmg_nota_fiscal_424-2023_unid_1091_contrato_112-22 .pdf</v>
      </c>
      <c r="X14" s="18">
        <v>424</v>
      </c>
      <c r="Y14" s="21" t="s">
        <v>116</v>
      </c>
    </row>
    <row r="15" spans="2:25" s="3" customFormat="1" x14ac:dyDescent="0.25">
      <c r="B15" s="17" t="s">
        <v>43</v>
      </c>
      <c r="C15" s="35" t="s">
        <v>53</v>
      </c>
      <c r="D15" s="36" t="s">
        <v>30</v>
      </c>
      <c r="E15" s="18" t="s">
        <v>32</v>
      </c>
      <c r="F15" s="24" t="s">
        <v>40</v>
      </c>
      <c r="G15" s="18">
        <v>425</v>
      </c>
      <c r="H15" s="19">
        <f>WORKDAY(I15,-2)</f>
        <v>45237</v>
      </c>
      <c r="I15" s="19">
        <v>45239</v>
      </c>
      <c r="J15" s="18" t="s">
        <v>37</v>
      </c>
      <c r="K15" s="20">
        <v>10014.67</v>
      </c>
      <c r="L15" s="22" t="s">
        <v>22</v>
      </c>
      <c r="M15" s="17">
        <f>G15</f>
        <v>425</v>
      </c>
      <c r="N15" s="18" t="s">
        <v>24</v>
      </c>
      <c r="O15" s="17" t="s">
        <v>28</v>
      </c>
      <c r="P15" s="17" t="str">
        <f>J15</f>
        <v xml:space="preserve">112-22 </v>
      </c>
      <c r="Q15" s="17" t="str">
        <f>CONCATENATE(L15,M15,N15,O15,P15,)</f>
        <v xml:space="preserve">mpmg_nota_fiscal_425-2023_unid_1091_contrato_112-22 </v>
      </c>
      <c r="R15" s="17" t="s">
        <v>80</v>
      </c>
      <c r="S15" s="17" t="s">
        <v>19</v>
      </c>
      <c r="T15" s="17" t="s">
        <v>60</v>
      </c>
      <c r="U15" s="17" t="str">
        <f>R15</f>
        <v xml:space="preserve">mpmg_nota_fiscal_425-2023_unid_1091_contrato_112-22 </v>
      </c>
      <c r="V15" s="17" t="s">
        <v>20</v>
      </c>
      <c r="W15" s="17" t="str">
        <f>CONCATENATE(S15,T15,U15,V15)</f>
        <v>https://transparencia.mpmg.mp.br/download/notas_fiscais/realizacao_de_obras/2023/10/mpmg_nota_fiscal_425-2023_unid_1091_contrato_112-22 .pdf</v>
      </c>
      <c r="X15" s="18">
        <v>425</v>
      </c>
      <c r="Y15" s="21" t="s">
        <v>117</v>
      </c>
    </row>
    <row r="16" spans="2:25" s="3" customFormat="1" x14ac:dyDescent="0.25">
      <c r="B16" s="17" t="s">
        <v>43</v>
      </c>
      <c r="C16" s="35" t="s">
        <v>53</v>
      </c>
      <c r="D16" s="36" t="s">
        <v>30</v>
      </c>
      <c r="E16" s="18" t="s">
        <v>32</v>
      </c>
      <c r="F16" s="24" t="s">
        <v>40</v>
      </c>
      <c r="G16" s="18">
        <v>426</v>
      </c>
      <c r="H16" s="19">
        <f>WORKDAY(I16,-2)</f>
        <v>45237</v>
      </c>
      <c r="I16" s="19">
        <v>45239</v>
      </c>
      <c r="J16" s="18" t="s">
        <v>37</v>
      </c>
      <c r="K16" s="20">
        <v>499.27</v>
      </c>
      <c r="L16" s="22" t="s">
        <v>22</v>
      </c>
      <c r="M16" s="17">
        <f>G16</f>
        <v>426</v>
      </c>
      <c r="N16" s="18" t="s">
        <v>24</v>
      </c>
      <c r="O16" s="17" t="s">
        <v>28</v>
      </c>
      <c r="P16" s="17" t="str">
        <f>J16</f>
        <v xml:space="preserve">112-22 </v>
      </c>
      <c r="Q16" s="17" t="str">
        <f>CONCATENATE(L16,M16,N16,O16,P16,)</f>
        <v xml:space="preserve">mpmg_nota_fiscal_426-2023_unid_1091_contrato_112-22 </v>
      </c>
      <c r="R16" s="17" t="s">
        <v>81</v>
      </c>
      <c r="S16" s="17" t="s">
        <v>19</v>
      </c>
      <c r="T16" s="17" t="s">
        <v>60</v>
      </c>
      <c r="U16" s="17" t="str">
        <f>R16</f>
        <v xml:space="preserve">mpmg_nota_fiscal_426-2023_unid_1091_contrato_112-22 </v>
      </c>
      <c r="V16" s="17" t="s">
        <v>20</v>
      </c>
      <c r="W16" s="17" t="str">
        <f>CONCATENATE(S16,T16,U16,V16)</f>
        <v>https://transparencia.mpmg.mp.br/download/notas_fiscais/realizacao_de_obras/2023/10/mpmg_nota_fiscal_426-2023_unid_1091_contrato_112-22 .pdf</v>
      </c>
      <c r="X16" s="18">
        <v>426</v>
      </c>
      <c r="Y16" s="21" t="s">
        <v>118</v>
      </c>
    </row>
    <row r="17" spans="2:25" s="3" customFormat="1" x14ac:dyDescent="0.25">
      <c r="B17" s="17" t="s">
        <v>43</v>
      </c>
      <c r="C17" s="35" t="s">
        <v>53</v>
      </c>
      <c r="D17" s="36" t="s">
        <v>30</v>
      </c>
      <c r="E17" s="18" t="s">
        <v>32</v>
      </c>
      <c r="F17" s="24" t="s">
        <v>40</v>
      </c>
      <c r="G17" s="18">
        <v>427</v>
      </c>
      <c r="H17" s="19">
        <f>WORKDAY(I17,-2)</f>
        <v>45237</v>
      </c>
      <c r="I17" s="19">
        <v>45239</v>
      </c>
      <c r="J17" s="18" t="s">
        <v>37</v>
      </c>
      <c r="K17" s="20">
        <v>501</v>
      </c>
      <c r="L17" s="22" t="s">
        <v>22</v>
      </c>
      <c r="M17" s="17">
        <f>G17</f>
        <v>427</v>
      </c>
      <c r="N17" s="18" t="s">
        <v>24</v>
      </c>
      <c r="O17" s="17" t="s">
        <v>28</v>
      </c>
      <c r="P17" s="17" t="str">
        <f>J17</f>
        <v xml:space="preserve">112-22 </v>
      </c>
      <c r="Q17" s="17" t="str">
        <f>CONCATENATE(L17,M17,N17,O17,P17,)</f>
        <v xml:space="preserve">mpmg_nota_fiscal_427-2023_unid_1091_contrato_112-22 </v>
      </c>
      <c r="R17" s="17" t="s">
        <v>82</v>
      </c>
      <c r="S17" s="17" t="s">
        <v>19</v>
      </c>
      <c r="T17" s="17" t="s">
        <v>60</v>
      </c>
      <c r="U17" s="17" t="str">
        <f>R17</f>
        <v xml:space="preserve">mpmg_nota_fiscal_427-2023_unid_1091_contrato_112-22 </v>
      </c>
      <c r="V17" s="17" t="s">
        <v>20</v>
      </c>
      <c r="W17" s="17" t="str">
        <f>CONCATENATE(S17,T17,U17,V17)</f>
        <v>https://transparencia.mpmg.mp.br/download/notas_fiscais/realizacao_de_obras/2023/10/mpmg_nota_fiscal_427-2023_unid_1091_contrato_112-22 .pdf</v>
      </c>
      <c r="X17" s="18">
        <v>427</v>
      </c>
      <c r="Y17" s="21" t="s">
        <v>119</v>
      </c>
    </row>
    <row r="18" spans="2:25" s="3" customFormat="1" x14ac:dyDescent="0.25">
      <c r="B18" s="17" t="s">
        <v>43</v>
      </c>
      <c r="C18" s="35" t="s">
        <v>53</v>
      </c>
      <c r="D18" s="36" t="s">
        <v>30</v>
      </c>
      <c r="E18" s="18" t="s">
        <v>32</v>
      </c>
      <c r="F18" s="24" t="s">
        <v>40</v>
      </c>
      <c r="G18" s="18">
        <v>428</v>
      </c>
      <c r="H18" s="19">
        <f>WORKDAY(I18,-2)</f>
        <v>45237</v>
      </c>
      <c r="I18" s="19">
        <v>45239</v>
      </c>
      <c r="J18" s="18" t="s">
        <v>37</v>
      </c>
      <c r="K18" s="20">
        <v>549.5</v>
      </c>
      <c r="L18" s="22" t="s">
        <v>22</v>
      </c>
      <c r="M18" s="17">
        <f>G18</f>
        <v>428</v>
      </c>
      <c r="N18" s="18" t="s">
        <v>24</v>
      </c>
      <c r="O18" s="17" t="s">
        <v>28</v>
      </c>
      <c r="P18" s="17" t="str">
        <f>J18</f>
        <v xml:space="preserve">112-22 </v>
      </c>
      <c r="Q18" s="17" t="str">
        <f>CONCATENATE(L18,M18,N18,O18,P18,)</f>
        <v xml:space="preserve">mpmg_nota_fiscal_428-2023_unid_1091_contrato_112-22 </v>
      </c>
      <c r="R18" s="17" t="s">
        <v>83</v>
      </c>
      <c r="S18" s="17" t="s">
        <v>19</v>
      </c>
      <c r="T18" s="17" t="s">
        <v>60</v>
      </c>
      <c r="U18" s="17" t="str">
        <f>R18</f>
        <v xml:space="preserve">mpmg_nota_fiscal_428-2023_unid_1091_contrato_112-22 </v>
      </c>
      <c r="V18" s="17" t="s">
        <v>20</v>
      </c>
      <c r="W18" s="17" t="str">
        <f>CONCATENATE(S18,T18,U18,V18)</f>
        <v>https://transparencia.mpmg.mp.br/download/notas_fiscais/realizacao_de_obras/2023/10/mpmg_nota_fiscal_428-2023_unid_1091_contrato_112-22 .pdf</v>
      </c>
      <c r="X18" s="18">
        <v>428</v>
      </c>
      <c r="Y18" s="21" t="s">
        <v>120</v>
      </c>
    </row>
    <row r="19" spans="2:25" s="3" customFormat="1" x14ac:dyDescent="0.25">
      <c r="B19" s="17" t="s">
        <v>43</v>
      </c>
      <c r="C19" s="35" t="s">
        <v>53</v>
      </c>
      <c r="D19" s="36" t="s">
        <v>30</v>
      </c>
      <c r="E19" s="18" t="s">
        <v>32</v>
      </c>
      <c r="F19" s="24" t="s">
        <v>40</v>
      </c>
      <c r="G19" s="18">
        <v>429</v>
      </c>
      <c r="H19" s="19">
        <f>WORKDAY(I19,-2)</f>
        <v>45237</v>
      </c>
      <c r="I19" s="19">
        <v>45239</v>
      </c>
      <c r="J19" s="18" t="s">
        <v>37</v>
      </c>
      <c r="K19" s="20">
        <v>506.2</v>
      </c>
      <c r="L19" s="22" t="s">
        <v>22</v>
      </c>
      <c r="M19" s="17">
        <f>G19</f>
        <v>429</v>
      </c>
      <c r="N19" s="18" t="s">
        <v>24</v>
      </c>
      <c r="O19" s="17" t="s">
        <v>28</v>
      </c>
      <c r="P19" s="17" t="str">
        <f>J19</f>
        <v xml:space="preserve">112-22 </v>
      </c>
      <c r="Q19" s="17" t="str">
        <f>CONCATENATE(L19,M19,N19,O19,P19,)</f>
        <v xml:space="preserve">mpmg_nota_fiscal_429-2023_unid_1091_contrato_112-22 </v>
      </c>
      <c r="R19" s="17" t="s">
        <v>84</v>
      </c>
      <c r="S19" s="17" t="s">
        <v>19</v>
      </c>
      <c r="T19" s="17" t="s">
        <v>60</v>
      </c>
      <c r="U19" s="17" t="str">
        <f>R19</f>
        <v xml:space="preserve">mpmg_nota_fiscal_429-2023_unid_1091_contrato_112-22 </v>
      </c>
      <c r="V19" s="17" t="s">
        <v>20</v>
      </c>
      <c r="W19" s="17" t="str">
        <f>CONCATENATE(S19,T19,U19,V19)</f>
        <v>https://transparencia.mpmg.mp.br/download/notas_fiscais/realizacao_de_obras/2023/10/mpmg_nota_fiscal_429-2023_unid_1091_contrato_112-22 .pdf</v>
      </c>
      <c r="X19" s="18">
        <v>429</v>
      </c>
      <c r="Y19" s="21" t="s">
        <v>121</v>
      </c>
    </row>
    <row r="20" spans="2:25" s="3" customFormat="1" x14ac:dyDescent="0.25">
      <c r="B20" s="17" t="s">
        <v>43</v>
      </c>
      <c r="C20" s="35" t="s">
        <v>53</v>
      </c>
      <c r="D20" s="36" t="s">
        <v>30</v>
      </c>
      <c r="E20" s="18" t="s">
        <v>32</v>
      </c>
      <c r="F20" s="24" t="s">
        <v>40</v>
      </c>
      <c r="G20" s="18">
        <v>430</v>
      </c>
      <c r="H20" s="19">
        <f>WORKDAY(I20,-2)</f>
        <v>45237</v>
      </c>
      <c r="I20" s="19">
        <v>45239</v>
      </c>
      <c r="J20" s="18" t="s">
        <v>37</v>
      </c>
      <c r="K20" s="20">
        <v>561.79</v>
      </c>
      <c r="L20" s="22" t="s">
        <v>22</v>
      </c>
      <c r="M20" s="17">
        <f>G20</f>
        <v>430</v>
      </c>
      <c r="N20" s="18" t="s">
        <v>24</v>
      </c>
      <c r="O20" s="17" t="s">
        <v>28</v>
      </c>
      <c r="P20" s="17" t="str">
        <f>J20</f>
        <v xml:space="preserve">112-22 </v>
      </c>
      <c r="Q20" s="17" t="str">
        <f>CONCATENATE(L20,M20,N20,O20,P20,)</f>
        <v xml:space="preserve">mpmg_nota_fiscal_430-2023_unid_1091_contrato_112-22 </v>
      </c>
      <c r="R20" s="17" t="s">
        <v>85</v>
      </c>
      <c r="S20" s="17" t="s">
        <v>19</v>
      </c>
      <c r="T20" s="17" t="s">
        <v>60</v>
      </c>
      <c r="U20" s="17" t="str">
        <f>R20</f>
        <v xml:space="preserve">mpmg_nota_fiscal_430-2023_unid_1091_contrato_112-22 </v>
      </c>
      <c r="V20" s="17" t="s">
        <v>20</v>
      </c>
      <c r="W20" s="17" t="str">
        <f>CONCATENATE(S20,T20,U20,V20)</f>
        <v>https://transparencia.mpmg.mp.br/download/notas_fiscais/realizacao_de_obras/2023/10/mpmg_nota_fiscal_430-2023_unid_1091_contrato_112-22 .pdf</v>
      </c>
      <c r="X20" s="18">
        <v>430</v>
      </c>
      <c r="Y20" s="21" t="s">
        <v>122</v>
      </c>
    </row>
    <row r="21" spans="2:25" s="3" customFormat="1" x14ac:dyDescent="0.25">
      <c r="B21" s="17" t="s">
        <v>43</v>
      </c>
      <c r="C21" s="35" t="s">
        <v>54</v>
      </c>
      <c r="D21" s="36" t="s">
        <v>30</v>
      </c>
      <c r="E21" s="18" t="s">
        <v>32</v>
      </c>
      <c r="F21" s="24" t="s">
        <v>40</v>
      </c>
      <c r="G21" s="18">
        <v>431</v>
      </c>
      <c r="H21" s="19">
        <f>WORKDAY(I21,-2)</f>
        <v>45237</v>
      </c>
      <c r="I21" s="19">
        <v>45239</v>
      </c>
      <c r="J21" s="18" t="s">
        <v>37</v>
      </c>
      <c r="K21" s="20">
        <v>1259.21</v>
      </c>
      <c r="L21" s="22" t="s">
        <v>22</v>
      </c>
      <c r="M21" s="17">
        <f>G21</f>
        <v>431</v>
      </c>
      <c r="N21" s="18" t="s">
        <v>24</v>
      </c>
      <c r="O21" s="17" t="s">
        <v>28</v>
      </c>
      <c r="P21" s="17" t="str">
        <f>J21</f>
        <v xml:space="preserve">112-22 </v>
      </c>
      <c r="Q21" s="17" t="str">
        <f>CONCATENATE(L21,M21,N21,O21,P21,)</f>
        <v xml:space="preserve">mpmg_nota_fiscal_431-2023_unid_1091_contrato_112-22 </v>
      </c>
      <c r="R21" s="17" t="s">
        <v>86</v>
      </c>
      <c r="S21" s="17" t="s">
        <v>19</v>
      </c>
      <c r="T21" s="17" t="s">
        <v>60</v>
      </c>
      <c r="U21" s="17" t="str">
        <f>R21</f>
        <v xml:space="preserve">mpmg_nota_fiscal_431-2023_unid_1091_contrato_112-22 </v>
      </c>
      <c r="V21" s="17" t="s">
        <v>20</v>
      </c>
      <c r="W21" s="17" t="str">
        <f>CONCATENATE(S21,T21,U21,V21)</f>
        <v>https://transparencia.mpmg.mp.br/download/notas_fiscais/realizacao_de_obras/2023/10/mpmg_nota_fiscal_431-2023_unid_1091_contrato_112-22 .pdf</v>
      </c>
      <c r="X21" s="18">
        <v>431</v>
      </c>
      <c r="Y21" s="21" t="s">
        <v>123</v>
      </c>
    </row>
    <row r="22" spans="2:25" s="3" customFormat="1" x14ac:dyDescent="0.25">
      <c r="B22" s="17" t="s">
        <v>43</v>
      </c>
      <c r="C22" s="35" t="s">
        <v>54</v>
      </c>
      <c r="D22" s="36" t="s">
        <v>30</v>
      </c>
      <c r="E22" s="18" t="s">
        <v>32</v>
      </c>
      <c r="F22" s="24" t="s">
        <v>40</v>
      </c>
      <c r="G22" s="18">
        <v>432</v>
      </c>
      <c r="H22" s="19">
        <f>WORKDAY(I22,-2)</f>
        <v>45237</v>
      </c>
      <c r="I22" s="19">
        <v>45239</v>
      </c>
      <c r="J22" s="18" t="s">
        <v>37</v>
      </c>
      <c r="K22" s="20">
        <v>941.13</v>
      </c>
      <c r="L22" s="22" t="s">
        <v>22</v>
      </c>
      <c r="M22" s="17">
        <f>G22</f>
        <v>432</v>
      </c>
      <c r="N22" s="18" t="s">
        <v>24</v>
      </c>
      <c r="O22" s="17" t="s">
        <v>28</v>
      </c>
      <c r="P22" s="17" t="str">
        <f>J22</f>
        <v xml:space="preserve">112-22 </v>
      </c>
      <c r="Q22" s="17" t="str">
        <f>CONCATENATE(L22,M22,N22,O22,P22,)</f>
        <v xml:space="preserve">mpmg_nota_fiscal_432-2023_unid_1091_contrato_112-22 </v>
      </c>
      <c r="R22" s="17" t="s">
        <v>87</v>
      </c>
      <c r="S22" s="17" t="s">
        <v>19</v>
      </c>
      <c r="T22" s="17" t="s">
        <v>60</v>
      </c>
      <c r="U22" s="17" t="str">
        <f>R22</f>
        <v xml:space="preserve">mpmg_nota_fiscal_432-2023_unid_1091_contrato_112-22 </v>
      </c>
      <c r="V22" s="17" t="s">
        <v>20</v>
      </c>
      <c r="W22" s="17" t="str">
        <f>CONCATENATE(S22,T22,U22,V22)</f>
        <v>https://transparencia.mpmg.mp.br/download/notas_fiscais/realizacao_de_obras/2023/10/mpmg_nota_fiscal_432-2023_unid_1091_contrato_112-22 .pdf</v>
      </c>
      <c r="X22" s="18">
        <v>432</v>
      </c>
      <c r="Y22" s="21" t="s">
        <v>124</v>
      </c>
    </row>
    <row r="23" spans="2:25" s="3" customFormat="1" x14ac:dyDescent="0.25">
      <c r="B23" s="17" t="s">
        <v>43</v>
      </c>
      <c r="C23" s="35" t="s">
        <v>54</v>
      </c>
      <c r="D23" s="36" t="s">
        <v>30</v>
      </c>
      <c r="E23" s="18" t="s">
        <v>32</v>
      </c>
      <c r="F23" s="24" t="s">
        <v>40</v>
      </c>
      <c r="G23" s="18">
        <v>433</v>
      </c>
      <c r="H23" s="19">
        <f>WORKDAY(I23,-2)</f>
        <v>45237</v>
      </c>
      <c r="I23" s="19">
        <v>45239</v>
      </c>
      <c r="J23" s="18" t="s">
        <v>37</v>
      </c>
      <c r="K23" s="20">
        <v>1280</v>
      </c>
      <c r="L23" s="22" t="s">
        <v>22</v>
      </c>
      <c r="M23" s="17">
        <f>G23</f>
        <v>433</v>
      </c>
      <c r="N23" s="18" t="s">
        <v>24</v>
      </c>
      <c r="O23" s="17" t="s">
        <v>28</v>
      </c>
      <c r="P23" s="17" t="str">
        <f>J23</f>
        <v xml:space="preserve">112-22 </v>
      </c>
      <c r="Q23" s="17" t="str">
        <f>CONCATENATE(L23,M23,N23,O23,P23,)</f>
        <v xml:space="preserve">mpmg_nota_fiscal_433-2023_unid_1091_contrato_112-22 </v>
      </c>
      <c r="R23" s="17" t="s">
        <v>88</v>
      </c>
      <c r="S23" s="17" t="s">
        <v>19</v>
      </c>
      <c r="T23" s="17" t="s">
        <v>60</v>
      </c>
      <c r="U23" s="17" t="str">
        <f>R23</f>
        <v xml:space="preserve">mpmg_nota_fiscal_433-2023_unid_1091_contrato_112-22 </v>
      </c>
      <c r="V23" s="17" t="s">
        <v>20</v>
      </c>
      <c r="W23" s="17" t="str">
        <f>CONCATENATE(S23,T23,U23,V23)</f>
        <v>https://transparencia.mpmg.mp.br/download/notas_fiscais/realizacao_de_obras/2023/10/mpmg_nota_fiscal_433-2023_unid_1091_contrato_112-22 .pdf</v>
      </c>
      <c r="X23" s="18">
        <v>433</v>
      </c>
      <c r="Y23" s="21" t="s">
        <v>125</v>
      </c>
    </row>
    <row r="24" spans="2:25" s="3" customFormat="1" x14ac:dyDescent="0.25">
      <c r="B24" s="17" t="s">
        <v>43</v>
      </c>
      <c r="C24" s="35" t="s">
        <v>54</v>
      </c>
      <c r="D24" s="36" t="s">
        <v>30</v>
      </c>
      <c r="E24" s="18" t="s">
        <v>32</v>
      </c>
      <c r="F24" s="24" t="s">
        <v>40</v>
      </c>
      <c r="G24" s="18">
        <v>434</v>
      </c>
      <c r="H24" s="19">
        <f>WORKDAY(I24,-2)</f>
        <v>45237</v>
      </c>
      <c r="I24" s="19">
        <v>45239</v>
      </c>
      <c r="J24" s="18" t="s">
        <v>37</v>
      </c>
      <c r="K24" s="20">
        <v>1184.74</v>
      </c>
      <c r="L24" s="22" t="s">
        <v>22</v>
      </c>
      <c r="M24" s="17">
        <f>G24</f>
        <v>434</v>
      </c>
      <c r="N24" s="18" t="s">
        <v>24</v>
      </c>
      <c r="O24" s="17" t="s">
        <v>28</v>
      </c>
      <c r="P24" s="17" t="str">
        <f>J24</f>
        <v xml:space="preserve">112-22 </v>
      </c>
      <c r="Q24" s="17" t="str">
        <f>CONCATENATE(L24,M24,N24,O24,P24,)</f>
        <v xml:space="preserve">mpmg_nota_fiscal_434-2023_unid_1091_contrato_112-22 </v>
      </c>
      <c r="R24" s="17" t="s">
        <v>89</v>
      </c>
      <c r="S24" s="17" t="s">
        <v>19</v>
      </c>
      <c r="T24" s="17" t="s">
        <v>60</v>
      </c>
      <c r="U24" s="17" t="str">
        <f>R24</f>
        <v xml:space="preserve">mpmg_nota_fiscal_434-2023_unid_1091_contrato_112-22 </v>
      </c>
      <c r="V24" s="17" t="s">
        <v>20</v>
      </c>
      <c r="W24" s="17" t="str">
        <f>CONCATENATE(S24,T24,U24,V24)</f>
        <v>https://transparencia.mpmg.mp.br/download/notas_fiscais/realizacao_de_obras/2023/10/mpmg_nota_fiscal_434-2023_unid_1091_contrato_112-22 .pdf</v>
      </c>
      <c r="X24" s="18">
        <v>434</v>
      </c>
      <c r="Y24" s="21" t="s">
        <v>126</v>
      </c>
    </row>
    <row r="25" spans="2:25" s="3" customFormat="1" x14ac:dyDescent="0.25">
      <c r="B25" s="17" t="s">
        <v>43</v>
      </c>
      <c r="C25" s="35" t="s">
        <v>54</v>
      </c>
      <c r="D25" s="36" t="s">
        <v>30</v>
      </c>
      <c r="E25" s="18" t="s">
        <v>32</v>
      </c>
      <c r="F25" s="24" t="s">
        <v>40</v>
      </c>
      <c r="G25" s="18">
        <v>435</v>
      </c>
      <c r="H25" s="19">
        <f>WORKDAY(I25,-2)</f>
        <v>45237</v>
      </c>
      <c r="I25" s="19">
        <v>45239</v>
      </c>
      <c r="J25" s="18" t="s">
        <v>37</v>
      </c>
      <c r="K25" s="20">
        <v>1397.77</v>
      </c>
      <c r="L25" s="22" t="s">
        <v>22</v>
      </c>
      <c r="M25" s="17">
        <f>G25</f>
        <v>435</v>
      </c>
      <c r="N25" s="18" t="s">
        <v>24</v>
      </c>
      <c r="O25" s="17" t="s">
        <v>28</v>
      </c>
      <c r="P25" s="17" t="str">
        <f>J25</f>
        <v xml:space="preserve">112-22 </v>
      </c>
      <c r="Q25" s="17" t="str">
        <f>CONCATENATE(L25,M25,N25,O25,P25,)</f>
        <v xml:space="preserve">mpmg_nota_fiscal_435-2023_unid_1091_contrato_112-22 </v>
      </c>
      <c r="R25" s="17" t="s">
        <v>90</v>
      </c>
      <c r="S25" s="17" t="s">
        <v>19</v>
      </c>
      <c r="T25" s="17" t="s">
        <v>60</v>
      </c>
      <c r="U25" s="17" t="str">
        <f>R25</f>
        <v xml:space="preserve">mpmg_nota_fiscal_435-2023_unid_1091_contrato_112-22 </v>
      </c>
      <c r="V25" s="17" t="s">
        <v>20</v>
      </c>
      <c r="W25" s="17" t="str">
        <f>CONCATENATE(S25,T25,U25,V25)</f>
        <v>https://transparencia.mpmg.mp.br/download/notas_fiscais/realizacao_de_obras/2023/10/mpmg_nota_fiscal_435-2023_unid_1091_contrato_112-22 .pdf</v>
      </c>
      <c r="X25" s="18">
        <v>435</v>
      </c>
      <c r="Y25" s="21" t="s">
        <v>127</v>
      </c>
    </row>
    <row r="26" spans="2:25" s="3" customFormat="1" x14ac:dyDescent="0.25">
      <c r="B26" s="17" t="s">
        <v>43</v>
      </c>
      <c r="C26" s="35" t="s">
        <v>54</v>
      </c>
      <c r="D26" s="36" t="s">
        <v>30</v>
      </c>
      <c r="E26" s="18" t="s">
        <v>32</v>
      </c>
      <c r="F26" s="24" t="s">
        <v>40</v>
      </c>
      <c r="G26" s="18">
        <v>436</v>
      </c>
      <c r="H26" s="19">
        <f>WORKDAY(I26,-2)</f>
        <v>45237</v>
      </c>
      <c r="I26" s="19">
        <v>45239</v>
      </c>
      <c r="J26" s="18" t="s">
        <v>37</v>
      </c>
      <c r="K26" s="20">
        <v>1914.82</v>
      </c>
      <c r="L26" s="22" t="s">
        <v>22</v>
      </c>
      <c r="M26" s="17">
        <f>G26</f>
        <v>436</v>
      </c>
      <c r="N26" s="18" t="s">
        <v>24</v>
      </c>
      <c r="O26" s="17" t="s">
        <v>28</v>
      </c>
      <c r="P26" s="17" t="str">
        <f>J26</f>
        <v xml:space="preserve">112-22 </v>
      </c>
      <c r="Q26" s="17" t="str">
        <f>CONCATENATE(L26,M26,N26,O26,P26,)</f>
        <v xml:space="preserve">mpmg_nota_fiscal_436-2023_unid_1091_contrato_112-22 </v>
      </c>
      <c r="R26" s="17" t="s">
        <v>91</v>
      </c>
      <c r="S26" s="17" t="s">
        <v>19</v>
      </c>
      <c r="T26" s="17" t="s">
        <v>60</v>
      </c>
      <c r="U26" s="17" t="str">
        <f>R26</f>
        <v xml:space="preserve">mpmg_nota_fiscal_436-2023_unid_1091_contrato_112-22 </v>
      </c>
      <c r="V26" s="17" t="s">
        <v>20</v>
      </c>
      <c r="W26" s="17" t="str">
        <f>CONCATENATE(S26,T26,U26,V26)</f>
        <v>https://transparencia.mpmg.mp.br/download/notas_fiscais/realizacao_de_obras/2023/10/mpmg_nota_fiscal_436-2023_unid_1091_contrato_112-22 .pdf</v>
      </c>
      <c r="X26" s="18">
        <v>436</v>
      </c>
      <c r="Y26" s="21" t="s">
        <v>128</v>
      </c>
    </row>
    <row r="27" spans="2:25" s="3" customFormat="1" x14ac:dyDescent="0.25">
      <c r="B27" s="17" t="s">
        <v>43</v>
      </c>
      <c r="C27" s="35" t="s">
        <v>54</v>
      </c>
      <c r="D27" s="36" t="s">
        <v>30</v>
      </c>
      <c r="E27" s="18" t="s">
        <v>32</v>
      </c>
      <c r="F27" s="24" t="s">
        <v>40</v>
      </c>
      <c r="G27" s="18">
        <v>437</v>
      </c>
      <c r="H27" s="19">
        <f>WORKDAY(I27,-2)</f>
        <v>45237</v>
      </c>
      <c r="I27" s="19">
        <v>45239</v>
      </c>
      <c r="J27" s="18" t="s">
        <v>37</v>
      </c>
      <c r="K27" s="20">
        <v>1971.6</v>
      </c>
      <c r="L27" s="22" t="s">
        <v>22</v>
      </c>
      <c r="M27" s="17">
        <f>G27</f>
        <v>437</v>
      </c>
      <c r="N27" s="18" t="s">
        <v>24</v>
      </c>
      <c r="O27" s="17" t="s">
        <v>28</v>
      </c>
      <c r="P27" s="17" t="str">
        <f>J27</f>
        <v xml:space="preserve">112-22 </v>
      </c>
      <c r="Q27" s="17" t="str">
        <f>CONCATENATE(L27,M27,N27,O27,P27,)</f>
        <v xml:space="preserve">mpmg_nota_fiscal_437-2023_unid_1091_contrato_112-22 </v>
      </c>
      <c r="R27" s="17" t="s">
        <v>92</v>
      </c>
      <c r="S27" s="17" t="s">
        <v>19</v>
      </c>
      <c r="T27" s="17" t="s">
        <v>60</v>
      </c>
      <c r="U27" s="17" t="str">
        <f>R27</f>
        <v xml:space="preserve">mpmg_nota_fiscal_437-2023_unid_1091_contrato_112-22 </v>
      </c>
      <c r="V27" s="17" t="s">
        <v>20</v>
      </c>
      <c r="W27" s="17" t="str">
        <f>CONCATENATE(S27,T27,U27,V27)</f>
        <v>https://transparencia.mpmg.mp.br/download/notas_fiscais/realizacao_de_obras/2023/10/mpmg_nota_fiscal_437-2023_unid_1091_contrato_112-22 .pdf</v>
      </c>
      <c r="X27" s="18">
        <v>437</v>
      </c>
      <c r="Y27" s="21" t="s">
        <v>129</v>
      </c>
    </row>
    <row r="28" spans="2:25" s="3" customFormat="1" x14ac:dyDescent="0.25">
      <c r="B28" s="17" t="s">
        <v>43</v>
      </c>
      <c r="C28" s="35" t="s">
        <v>54</v>
      </c>
      <c r="D28" s="36" t="s">
        <v>30</v>
      </c>
      <c r="E28" s="18" t="s">
        <v>32</v>
      </c>
      <c r="F28" s="24" t="s">
        <v>40</v>
      </c>
      <c r="G28" s="18">
        <v>438</v>
      </c>
      <c r="H28" s="19">
        <f>WORKDAY(I28,-2)</f>
        <v>45237</v>
      </c>
      <c r="I28" s="19">
        <v>45239</v>
      </c>
      <c r="J28" s="18" t="s">
        <v>37</v>
      </c>
      <c r="K28" s="20">
        <v>1129.31</v>
      </c>
      <c r="L28" s="22" t="s">
        <v>22</v>
      </c>
      <c r="M28" s="17">
        <f>G28</f>
        <v>438</v>
      </c>
      <c r="N28" s="18" t="s">
        <v>24</v>
      </c>
      <c r="O28" s="17" t="s">
        <v>28</v>
      </c>
      <c r="P28" s="17" t="str">
        <f>J28</f>
        <v xml:space="preserve">112-22 </v>
      </c>
      <c r="Q28" s="17" t="str">
        <f>CONCATENATE(L28,M28,N28,O28,P28,)</f>
        <v xml:space="preserve">mpmg_nota_fiscal_438-2023_unid_1091_contrato_112-22 </v>
      </c>
      <c r="R28" s="17" t="s">
        <v>93</v>
      </c>
      <c r="S28" s="17" t="s">
        <v>19</v>
      </c>
      <c r="T28" s="17" t="s">
        <v>60</v>
      </c>
      <c r="U28" s="17" t="str">
        <f>R28</f>
        <v xml:space="preserve">mpmg_nota_fiscal_438-2023_unid_1091_contrato_112-22 </v>
      </c>
      <c r="V28" s="17" t="s">
        <v>20</v>
      </c>
      <c r="W28" s="17" t="str">
        <f>CONCATENATE(S28,T28,U28,V28)</f>
        <v>https://transparencia.mpmg.mp.br/download/notas_fiscais/realizacao_de_obras/2023/10/mpmg_nota_fiscal_438-2023_unid_1091_contrato_112-22 .pdf</v>
      </c>
      <c r="X28" s="18">
        <v>438</v>
      </c>
      <c r="Y28" s="21" t="s">
        <v>130</v>
      </c>
    </row>
    <row r="29" spans="2:25" s="3" customFormat="1" x14ac:dyDescent="0.25">
      <c r="B29" s="17" t="s">
        <v>43</v>
      </c>
      <c r="C29" s="35" t="s">
        <v>54</v>
      </c>
      <c r="D29" s="36" t="s">
        <v>30</v>
      </c>
      <c r="E29" s="18" t="s">
        <v>32</v>
      </c>
      <c r="F29" s="24" t="s">
        <v>40</v>
      </c>
      <c r="G29" s="18">
        <v>439</v>
      </c>
      <c r="H29" s="19">
        <f>WORKDAY(I29,-2)</f>
        <v>45237</v>
      </c>
      <c r="I29" s="19">
        <v>45239</v>
      </c>
      <c r="J29" s="18" t="s">
        <v>37</v>
      </c>
      <c r="K29" s="20">
        <v>1692.2</v>
      </c>
      <c r="L29" s="22" t="s">
        <v>22</v>
      </c>
      <c r="M29" s="17">
        <f>G29</f>
        <v>439</v>
      </c>
      <c r="N29" s="18" t="s">
        <v>24</v>
      </c>
      <c r="O29" s="17" t="s">
        <v>28</v>
      </c>
      <c r="P29" s="17" t="str">
        <f>J29</f>
        <v xml:space="preserve">112-22 </v>
      </c>
      <c r="Q29" s="17" t="str">
        <f>CONCATENATE(L29,M29,N29,O29,P29,)</f>
        <v xml:space="preserve">mpmg_nota_fiscal_439-2023_unid_1091_contrato_112-22 </v>
      </c>
      <c r="R29" s="17" t="s">
        <v>94</v>
      </c>
      <c r="S29" s="17" t="s">
        <v>19</v>
      </c>
      <c r="T29" s="17" t="s">
        <v>60</v>
      </c>
      <c r="U29" s="17" t="str">
        <f>R29</f>
        <v xml:space="preserve">mpmg_nota_fiscal_439-2023_unid_1091_contrato_112-22 </v>
      </c>
      <c r="V29" s="17" t="s">
        <v>20</v>
      </c>
      <c r="W29" s="17" t="str">
        <f>CONCATENATE(S29,T29,U29,V29)</f>
        <v>https://transparencia.mpmg.mp.br/download/notas_fiscais/realizacao_de_obras/2023/10/mpmg_nota_fiscal_439-2023_unid_1091_contrato_112-22 .pdf</v>
      </c>
      <c r="X29" s="18">
        <v>439</v>
      </c>
      <c r="Y29" s="21" t="s">
        <v>131</v>
      </c>
    </row>
    <row r="30" spans="2:25" s="3" customFormat="1" x14ac:dyDescent="0.25">
      <c r="B30" s="17" t="s">
        <v>43</v>
      </c>
      <c r="C30" s="35" t="s">
        <v>54</v>
      </c>
      <c r="D30" s="36" t="s">
        <v>30</v>
      </c>
      <c r="E30" s="18" t="s">
        <v>32</v>
      </c>
      <c r="F30" s="24" t="s">
        <v>40</v>
      </c>
      <c r="G30" s="18">
        <v>440</v>
      </c>
      <c r="H30" s="19">
        <f>WORKDAY(I30,-2)</f>
        <v>45237</v>
      </c>
      <c r="I30" s="19">
        <v>45239</v>
      </c>
      <c r="J30" s="18" t="s">
        <v>37</v>
      </c>
      <c r="K30" s="20">
        <v>2334.84</v>
      </c>
      <c r="L30" s="22" t="s">
        <v>22</v>
      </c>
      <c r="M30" s="17">
        <f>G30</f>
        <v>440</v>
      </c>
      <c r="N30" s="18" t="s">
        <v>24</v>
      </c>
      <c r="O30" s="17" t="s">
        <v>28</v>
      </c>
      <c r="P30" s="17" t="str">
        <f>J30</f>
        <v xml:space="preserve">112-22 </v>
      </c>
      <c r="Q30" s="17" t="str">
        <f>CONCATENATE(L30,M30,N30,O30,P30,)</f>
        <v xml:space="preserve">mpmg_nota_fiscal_440-2023_unid_1091_contrato_112-22 </v>
      </c>
      <c r="R30" s="17" t="s">
        <v>95</v>
      </c>
      <c r="S30" s="17" t="s">
        <v>19</v>
      </c>
      <c r="T30" s="17" t="s">
        <v>60</v>
      </c>
      <c r="U30" s="17" t="str">
        <f>R30</f>
        <v xml:space="preserve">mpmg_nota_fiscal_440-2023_unid_1091_contrato_112-22 </v>
      </c>
      <c r="V30" s="17" t="s">
        <v>20</v>
      </c>
      <c r="W30" s="17" t="str">
        <f>CONCATENATE(S30,T30,U30,V30)</f>
        <v>https://transparencia.mpmg.mp.br/download/notas_fiscais/realizacao_de_obras/2023/10/mpmg_nota_fiscal_440-2023_unid_1091_contrato_112-22 .pdf</v>
      </c>
      <c r="X30" s="18">
        <v>440</v>
      </c>
      <c r="Y30" s="21" t="s">
        <v>132</v>
      </c>
    </row>
    <row r="31" spans="2:25" s="3" customFormat="1" x14ac:dyDescent="0.25">
      <c r="B31" s="17" t="s">
        <v>43</v>
      </c>
      <c r="C31" s="35" t="s">
        <v>54</v>
      </c>
      <c r="D31" s="36" t="s">
        <v>30</v>
      </c>
      <c r="E31" s="18" t="s">
        <v>32</v>
      </c>
      <c r="F31" s="24" t="s">
        <v>40</v>
      </c>
      <c r="G31" s="18">
        <v>441</v>
      </c>
      <c r="H31" s="19">
        <f>WORKDAY(I31,-2)</f>
        <v>45237</v>
      </c>
      <c r="I31" s="19">
        <v>45239</v>
      </c>
      <c r="J31" s="18" t="s">
        <v>37</v>
      </c>
      <c r="K31" s="20">
        <v>1028.8599999999999</v>
      </c>
      <c r="L31" s="22" t="s">
        <v>22</v>
      </c>
      <c r="M31" s="17">
        <f>G31</f>
        <v>441</v>
      </c>
      <c r="N31" s="18" t="s">
        <v>24</v>
      </c>
      <c r="O31" s="17" t="s">
        <v>28</v>
      </c>
      <c r="P31" s="17" t="str">
        <f>J31</f>
        <v xml:space="preserve">112-22 </v>
      </c>
      <c r="Q31" s="17" t="str">
        <f>CONCATENATE(L31,M31,N31,O31,P31,)</f>
        <v xml:space="preserve">mpmg_nota_fiscal_441-2023_unid_1091_contrato_112-22 </v>
      </c>
      <c r="R31" s="17" t="s">
        <v>96</v>
      </c>
      <c r="S31" s="17" t="s">
        <v>19</v>
      </c>
      <c r="T31" s="17" t="s">
        <v>60</v>
      </c>
      <c r="U31" s="17" t="str">
        <f>R31</f>
        <v xml:space="preserve">mpmg_nota_fiscal_441-2023_unid_1091_contrato_112-22 </v>
      </c>
      <c r="V31" s="17" t="s">
        <v>20</v>
      </c>
      <c r="W31" s="17" t="str">
        <f>CONCATENATE(S31,T31,U31,V31)</f>
        <v>https://transparencia.mpmg.mp.br/download/notas_fiscais/realizacao_de_obras/2023/10/mpmg_nota_fiscal_441-2023_unid_1091_contrato_112-22 .pdf</v>
      </c>
      <c r="X31" s="18">
        <v>441</v>
      </c>
      <c r="Y31" s="21" t="s">
        <v>133</v>
      </c>
    </row>
    <row r="32" spans="2:25" s="3" customFormat="1" x14ac:dyDescent="0.25">
      <c r="B32" s="17" t="s">
        <v>43</v>
      </c>
      <c r="C32" s="35" t="s">
        <v>55</v>
      </c>
      <c r="D32" s="36" t="s">
        <v>30</v>
      </c>
      <c r="E32" s="18" t="s">
        <v>32</v>
      </c>
      <c r="F32" s="24" t="s">
        <v>40</v>
      </c>
      <c r="G32" s="18">
        <v>442</v>
      </c>
      <c r="H32" s="19">
        <f>WORKDAY(I32,-2)</f>
        <v>45237</v>
      </c>
      <c r="I32" s="19">
        <v>45239</v>
      </c>
      <c r="J32" s="18" t="s">
        <v>37</v>
      </c>
      <c r="K32" s="20">
        <v>2789.49</v>
      </c>
      <c r="L32" s="22" t="s">
        <v>22</v>
      </c>
      <c r="M32" s="17">
        <f>G32</f>
        <v>442</v>
      </c>
      <c r="N32" s="18" t="s">
        <v>24</v>
      </c>
      <c r="O32" s="17" t="s">
        <v>28</v>
      </c>
      <c r="P32" s="17" t="str">
        <f>J32</f>
        <v xml:space="preserve">112-22 </v>
      </c>
      <c r="Q32" s="17" t="str">
        <f>CONCATENATE(L32,M32,N32,O32,P32,)</f>
        <v xml:space="preserve">mpmg_nota_fiscal_442-2023_unid_1091_contrato_112-22 </v>
      </c>
      <c r="R32" s="17" t="s">
        <v>97</v>
      </c>
      <c r="S32" s="17" t="s">
        <v>19</v>
      </c>
      <c r="T32" s="17" t="s">
        <v>60</v>
      </c>
      <c r="U32" s="17" t="str">
        <f>R32</f>
        <v xml:space="preserve">mpmg_nota_fiscal_442-2023_unid_1091_contrato_112-22 </v>
      </c>
      <c r="V32" s="17" t="s">
        <v>20</v>
      </c>
      <c r="W32" s="17" t="str">
        <f>CONCATENATE(S32,T32,U32,V32)</f>
        <v>https://transparencia.mpmg.mp.br/download/notas_fiscais/realizacao_de_obras/2023/10/mpmg_nota_fiscal_442-2023_unid_1091_contrato_112-22 .pdf</v>
      </c>
      <c r="X32" s="18">
        <v>442</v>
      </c>
      <c r="Y32" s="21" t="s">
        <v>134</v>
      </c>
    </row>
    <row r="33" spans="2:25" s="3" customFormat="1" x14ac:dyDescent="0.25">
      <c r="B33" s="17" t="s">
        <v>43</v>
      </c>
      <c r="C33" s="35" t="s">
        <v>55</v>
      </c>
      <c r="D33" s="36" t="s">
        <v>30</v>
      </c>
      <c r="E33" s="18" t="s">
        <v>32</v>
      </c>
      <c r="F33" s="24" t="s">
        <v>40</v>
      </c>
      <c r="G33" s="18">
        <v>443</v>
      </c>
      <c r="H33" s="19">
        <f>WORKDAY(I33,-2)</f>
        <v>45237</v>
      </c>
      <c r="I33" s="19">
        <v>45239</v>
      </c>
      <c r="J33" s="18" t="s">
        <v>37</v>
      </c>
      <c r="K33" s="20">
        <v>976.9</v>
      </c>
      <c r="L33" s="22" t="s">
        <v>22</v>
      </c>
      <c r="M33" s="17">
        <f>G33</f>
        <v>443</v>
      </c>
      <c r="N33" s="18" t="s">
        <v>24</v>
      </c>
      <c r="O33" s="17" t="s">
        <v>28</v>
      </c>
      <c r="P33" s="17" t="str">
        <f>J33</f>
        <v xml:space="preserve">112-22 </v>
      </c>
      <c r="Q33" s="17" t="str">
        <f>CONCATENATE(L33,M33,N33,O33,P33,)</f>
        <v xml:space="preserve">mpmg_nota_fiscal_443-2023_unid_1091_contrato_112-22 </v>
      </c>
      <c r="R33" s="17" t="s">
        <v>98</v>
      </c>
      <c r="S33" s="17" t="s">
        <v>19</v>
      </c>
      <c r="T33" s="17" t="s">
        <v>60</v>
      </c>
      <c r="U33" s="17" t="str">
        <f>R33</f>
        <v xml:space="preserve">mpmg_nota_fiscal_443-2023_unid_1091_contrato_112-22 </v>
      </c>
      <c r="V33" s="17" t="s">
        <v>20</v>
      </c>
      <c r="W33" s="17" t="str">
        <f>CONCATENATE(S33,T33,U33,V33)</f>
        <v>https://transparencia.mpmg.mp.br/download/notas_fiscais/realizacao_de_obras/2023/10/mpmg_nota_fiscal_443-2023_unid_1091_contrato_112-22 .pdf</v>
      </c>
      <c r="X33" s="18">
        <v>443</v>
      </c>
      <c r="Y33" s="21" t="s">
        <v>135</v>
      </c>
    </row>
    <row r="34" spans="2:25" s="3" customFormat="1" x14ac:dyDescent="0.25">
      <c r="B34" s="17" t="s">
        <v>43</v>
      </c>
      <c r="C34" s="35" t="s">
        <v>55</v>
      </c>
      <c r="D34" s="36" t="s">
        <v>30</v>
      </c>
      <c r="E34" s="18" t="s">
        <v>32</v>
      </c>
      <c r="F34" s="24" t="s">
        <v>40</v>
      </c>
      <c r="G34" s="18">
        <v>444</v>
      </c>
      <c r="H34" s="19">
        <f>WORKDAY(I34,-2)</f>
        <v>45237</v>
      </c>
      <c r="I34" s="19">
        <v>45239</v>
      </c>
      <c r="J34" s="18" t="s">
        <v>37</v>
      </c>
      <c r="K34" s="20">
        <v>1432.4</v>
      </c>
      <c r="L34" s="22" t="s">
        <v>22</v>
      </c>
      <c r="M34" s="17">
        <f>G34</f>
        <v>444</v>
      </c>
      <c r="N34" s="18" t="s">
        <v>24</v>
      </c>
      <c r="O34" s="17" t="s">
        <v>28</v>
      </c>
      <c r="P34" s="17" t="str">
        <f>J34</f>
        <v xml:space="preserve">112-22 </v>
      </c>
      <c r="Q34" s="17" t="str">
        <f>CONCATENATE(L34,M34,N34,O34,P34,)</f>
        <v xml:space="preserve">mpmg_nota_fiscal_444-2023_unid_1091_contrato_112-22 </v>
      </c>
      <c r="R34" s="17" t="s">
        <v>99</v>
      </c>
      <c r="S34" s="17" t="s">
        <v>19</v>
      </c>
      <c r="T34" s="17" t="s">
        <v>60</v>
      </c>
      <c r="U34" s="17" t="str">
        <f>R34</f>
        <v xml:space="preserve">mpmg_nota_fiscal_444-2023_unid_1091_contrato_112-22 </v>
      </c>
      <c r="V34" s="17" t="s">
        <v>20</v>
      </c>
      <c r="W34" s="17" t="str">
        <f>CONCATENATE(S34,T34,U34,V34)</f>
        <v>https://transparencia.mpmg.mp.br/download/notas_fiscais/realizacao_de_obras/2023/10/mpmg_nota_fiscal_444-2023_unid_1091_contrato_112-22 .pdf</v>
      </c>
      <c r="X34" s="18">
        <v>444</v>
      </c>
      <c r="Y34" s="21" t="s">
        <v>136</v>
      </c>
    </row>
    <row r="35" spans="2:25" s="3" customFormat="1" x14ac:dyDescent="0.25">
      <c r="B35" s="17" t="s">
        <v>43</v>
      </c>
      <c r="C35" s="35" t="s">
        <v>55</v>
      </c>
      <c r="D35" s="36" t="s">
        <v>30</v>
      </c>
      <c r="E35" s="18" t="s">
        <v>32</v>
      </c>
      <c r="F35" s="24" t="s">
        <v>40</v>
      </c>
      <c r="G35" s="18">
        <v>445</v>
      </c>
      <c r="H35" s="19">
        <f>WORKDAY(I35,-2)</f>
        <v>45237</v>
      </c>
      <c r="I35" s="19">
        <v>45239</v>
      </c>
      <c r="J35" s="18" t="s">
        <v>37</v>
      </c>
      <c r="K35" s="20">
        <v>1345.81</v>
      </c>
      <c r="L35" s="22" t="s">
        <v>22</v>
      </c>
      <c r="M35" s="17">
        <f>G35</f>
        <v>445</v>
      </c>
      <c r="N35" s="18" t="s">
        <v>24</v>
      </c>
      <c r="O35" s="17" t="s">
        <v>28</v>
      </c>
      <c r="P35" s="17" t="str">
        <f>J35</f>
        <v xml:space="preserve">112-22 </v>
      </c>
      <c r="Q35" s="17" t="str">
        <f>CONCATENATE(L35,M35,N35,O35,P35,)</f>
        <v xml:space="preserve">mpmg_nota_fiscal_445-2023_unid_1091_contrato_112-22 </v>
      </c>
      <c r="R35" s="17" t="s">
        <v>100</v>
      </c>
      <c r="S35" s="17" t="s">
        <v>19</v>
      </c>
      <c r="T35" s="17" t="s">
        <v>60</v>
      </c>
      <c r="U35" s="17" t="str">
        <f>R35</f>
        <v xml:space="preserve">mpmg_nota_fiscal_445-2023_unid_1091_contrato_112-22 </v>
      </c>
      <c r="V35" s="17" t="s">
        <v>20</v>
      </c>
      <c r="W35" s="17" t="str">
        <f>CONCATENATE(S35,T35,U35,V35)</f>
        <v>https://transparencia.mpmg.mp.br/download/notas_fiscais/realizacao_de_obras/2023/10/mpmg_nota_fiscal_445-2023_unid_1091_contrato_112-22 .pdf</v>
      </c>
      <c r="X35" s="18">
        <v>445</v>
      </c>
      <c r="Y35" s="21" t="s">
        <v>137</v>
      </c>
    </row>
    <row r="36" spans="2:25" s="3" customFormat="1" x14ac:dyDescent="0.25">
      <c r="B36" s="17" t="s">
        <v>43</v>
      </c>
      <c r="C36" s="35" t="s">
        <v>55</v>
      </c>
      <c r="D36" s="36" t="s">
        <v>30</v>
      </c>
      <c r="E36" s="18" t="s">
        <v>32</v>
      </c>
      <c r="F36" s="24" t="s">
        <v>40</v>
      </c>
      <c r="G36" s="18">
        <v>446</v>
      </c>
      <c r="H36" s="19">
        <f>WORKDAY(I36,-2)</f>
        <v>45237</v>
      </c>
      <c r="I36" s="19">
        <v>45239</v>
      </c>
      <c r="J36" s="18" t="s">
        <v>37</v>
      </c>
      <c r="K36" s="20">
        <v>1212.45</v>
      </c>
      <c r="L36" s="22" t="s">
        <v>22</v>
      </c>
      <c r="M36" s="17">
        <f>G36</f>
        <v>446</v>
      </c>
      <c r="N36" s="18" t="s">
        <v>24</v>
      </c>
      <c r="O36" s="17" t="s">
        <v>28</v>
      </c>
      <c r="P36" s="17" t="str">
        <f>J36</f>
        <v xml:space="preserve">112-22 </v>
      </c>
      <c r="Q36" s="17" t="str">
        <f>CONCATENATE(L36,M36,N36,O36,P36,)</f>
        <v xml:space="preserve">mpmg_nota_fiscal_446-2023_unid_1091_contrato_112-22 </v>
      </c>
      <c r="R36" s="17" t="s">
        <v>101</v>
      </c>
      <c r="S36" s="17" t="s">
        <v>19</v>
      </c>
      <c r="T36" s="17" t="s">
        <v>60</v>
      </c>
      <c r="U36" s="17" t="str">
        <f>R36</f>
        <v xml:space="preserve">mpmg_nota_fiscal_446-2023_unid_1091_contrato_112-22 </v>
      </c>
      <c r="V36" s="17" t="s">
        <v>20</v>
      </c>
      <c r="W36" s="17" t="str">
        <f>CONCATENATE(S36,T36,U36,V36)</f>
        <v>https://transparencia.mpmg.mp.br/download/notas_fiscais/realizacao_de_obras/2023/10/mpmg_nota_fiscal_446-2023_unid_1091_contrato_112-22 .pdf</v>
      </c>
      <c r="X36" s="18">
        <v>446</v>
      </c>
      <c r="Y36" s="21" t="s">
        <v>138</v>
      </c>
    </row>
    <row r="37" spans="2:25" s="3" customFormat="1" x14ac:dyDescent="0.25">
      <c r="B37" s="17" t="s">
        <v>43</v>
      </c>
      <c r="C37" s="35" t="s">
        <v>55</v>
      </c>
      <c r="D37" s="36" t="s">
        <v>30</v>
      </c>
      <c r="E37" s="18" t="s">
        <v>32</v>
      </c>
      <c r="F37" s="24" t="s">
        <v>40</v>
      </c>
      <c r="G37" s="18">
        <v>447</v>
      </c>
      <c r="H37" s="19">
        <f>WORKDAY(I37,-2)</f>
        <v>45237</v>
      </c>
      <c r="I37" s="19">
        <v>45239</v>
      </c>
      <c r="J37" s="18" t="s">
        <v>37</v>
      </c>
      <c r="K37" s="20">
        <v>1712.98</v>
      </c>
      <c r="L37" s="22" t="s">
        <v>22</v>
      </c>
      <c r="M37" s="17">
        <f>G37</f>
        <v>447</v>
      </c>
      <c r="N37" s="18" t="s">
        <v>24</v>
      </c>
      <c r="O37" s="17" t="s">
        <v>28</v>
      </c>
      <c r="P37" s="17" t="str">
        <f>J37</f>
        <v xml:space="preserve">112-22 </v>
      </c>
      <c r="Q37" s="17" t="str">
        <f>CONCATENATE(L37,M37,N37,O37,P37,)</f>
        <v xml:space="preserve">mpmg_nota_fiscal_447-2023_unid_1091_contrato_112-22 </v>
      </c>
      <c r="R37" s="17" t="s">
        <v>102</v>
      </c>
      <c r="S37" s="17" t="s">
        <v>19</v>
      </c>
      <c r="T37" s="17" t="s">
        <v>60</v>
      </c>
      <c r="U37" s="17" t="str">
        <f>R37</f>
        <v xml:space="preserve">mpmg_nota_fiscal_447-2023_unid_1091_contrato_112-22 </v>
      </c>
      <c r="V37" s="17" t="s">
        <v>20</v>
      </c>
      <c r="W37" s="17" t="str">
        <f>CONCATENATE(S37,T37,U37,V37)</f>
        <v>https://transparencia.mpmg.mp.br/download/notas_fiscais/realizacao_de_obras/2023/10/mpmg_nota_fiscal_447-2023_unid_1091_contrato_112-22 .pdf</v>
      </c>
      <c r="X37" s="18">
        <v>447</v>
      </c>
      <c r="Y37" s="21" t="s">
        <v>139</v>
      </c>
    </row>
    <row r="38" spans="2:25" s="3" customFormat="1" x14ac:dyDescent="0.25">
      <c r="B38" s="17" t="s">
        <v>43</v>
      </c>
      <c r="C38" s="35" t="s">
        <v>55</v>
      </c>
      <c r="D38" s="36" t="s">
        <v>30</v>
      </c>
      <c r="E38" s="18" t="s">
        <v>32</v>
      </c>
      <c r="F38" s="24" t="s">
        <v>40</v>
      </c>
      <c r="G38" s="18">
        <v>448</v>
      </c>
      <c r="H38" s="19">
        <f>WORKDAY(I38,-2)</f>
        <v>45237</v>
      </c>
      <c r="I38" s="19">
        <v>45239</v>
      </c>
      <c r="J38" s="18" t="s">
        <v>37</v>
      </c>
      <c r="K38" s="20">
        <v>1095.8699999999999</v>
      </c>
      <c r="L38" s="22" t="s">
        <v>22</v>
      </c>
      <c r="M38" s="17">
        <f>G38</f>
        <v>448</v>
      </c>
      <c r="N38" s="18" t="s">
        <v>24</v>
      </c>
      <c r="O38" s="17" t="s">
        <v>28</v>
      </c>
      <c r="P38" s="17" t="str">
        <f>J38</f>
        <v xml:space="preserve">112-22 </v>
      </c>
      <c r="Q38" s="17" t="str">
        <f>CONCATENATE(L38,M38,N38,O38,P38,)</f>
        <v xml:space="preserve">mpmg_nota_fiscal_448-2023_unid_1091_contrato_112-22 </v>
      </c>
      <c r="R38" s="17" t="s">
        <v>103</v>
      </c>
      <c r="S38" s="17" t="s">
        <v>19</v>
      </c>
      <c r="T38" s="17" t="s">
        <v>60</v>
      </c>
      <c r="U38" s="17" t="str">
        <f>R38</f>
        <v xml:space="preserve">mpmg_nota_fiscal_448-2023_unid_1091_contrato_112-22 </v>
      </c>
      <c r="V38" s="17" t="s">
        <v>20</v>
      </c>
      <c r="W38" s="17" t="str">
        <f>CONCATENATE(S38,T38,U38,V38)</f>
        <v>https://transparencia.mpmg.mp.br/download/notas_fiscais/realizacao_de_obras/2023/10/mpmg_nota_fiscal_448-2023_unid_1091_contrato_112-22 .pdf</v>
      </c>
      <c r="X38" s="18">
        <v>448</v>
      </c>
      <c r="Y38" s="21" t="s">
        <v>140</v>
      </c>
    </row>
    <row r="39" spans="2:25" s="3" customFormat="1" x14ac:dyDescent="0.25">
      <c r="B39" s="17" t="s">
        <v>43</v>
      </c>
      <c r="C39" s="35" t="s">
        <v>57</v>
      </c>
      <c r="D39" s="36" t="s">
        <v>29</v>
      </c>
      <c r="E39" s="18" t="s">
        <v>31</v>
      </c>
      <c r="F39" s="18" t="s">
        <v>34</v>
      </c>
      <c r="G39" s="18">
        <v>1151</v>
      </c>
      <c r="H39" s="19">
        <f>WORKDAY(I39,-2)</f>
        <v>45238</v>
      </c>
      <c r="I39" s="19">
        <v>45240</v>
      </c>
      <c r="J39" s="18" t="s">
        <v>36</v>
      </c>
      <c r="K39" s="20">
        <v>324802.56</v>
      </c>
      <c r="L39" s="22" t="s">
        <v>22</v>
      </c>
      <c r="M39" s="17">
        <f>G39</f>
        <v>1151</v>
      </c>
      <c r="N39" s="18" t="s">
        <v>24</v>
      </c>
      <c r="O39" s="17" t="s">
        <v>28</v>
      </c>
      <c r="P39" s="17" t="str">
        <f>J39</f>
        <v xml:space="preserve">203-20 </v>
      </c>
      <c r="Q39" s="17" t="str">
        <f>CONCATENATE(L39,M39,N39,O39,P39,)</f>
        <v xml:space="preserve">mpmg_nota_fiscal_1151-2023_unid_1091_contrato_203-20 </v>
      </c>
      <c r="R39" s="17" t="s">
        <v>104</v>
      </c>
      <c r="S39" s="17" t="s">
        <v>19</v>
      </c>
      <c r="T39" s="17" t="s">
        <v>60</v>
      </c>
      <c r="U39" s="17" t="str">
        <f>R39</f>
        <v xml:space="preserve">mpmg_nota_fiscal_1151-2023_unid_1091_contrato_203-20 </v>
      </c>
      <c r="V39" s="17" t="s">
        <v>20</v>
      </c>
      <c r="W39" s="17" t="str">
        <f>CONCATENATE(S39,T39,U39,V39)</f>
        <v>https://transparencia.mpmg.mp.br/download/notas_fiscais/realizacao_de_obras/2023/10/mpmg_nota_fiscal_1151-2023_unid_1091_contrato_203-20 .pdf</v>
      </c>
      <c r="X39" s="18">
        <v>1151</v>
      </c>
      <c r="Y39" s="21" t="s">
        <v>141</v>
      </c>
    </row>
    <row r="40" spans="2:25" s="3" customFormat="1" x14ac:dyDescent="0.25">
      <c r="B40" s="17" t="s">
        <v>43</v>
      </c>
      <c r="C40" s="35" t="s">
        <v>56</v>
      </c>
      <c r="D40" s="36" t="s">
        <v>58</v>
      </c>
      <c r="E40" s="18" t="s">
        <v>61</v>
      </c>
      <c r="F40" s="18" t="s">
        <v>63</v>
      </c>
      <c r="G40" s="18">
        <v>148</v>
      </c>
      <c r="H40" s="19">
        <f>WORKDAY(I40,-2)</f>
        <v>45239</v>
      </c>
      <c r="I40" s="19">
        <v>45243</v>
      </c>
      <c r="J40" s="18" t="s">
        <v>67</v>
      </c>
      <c r="K40" s="20">
        <v>7505.9</v>
      </c>
      <c r="L40" s="22" t="s">
        <v>22</v>
      </c>
      <c r="M40" s="17">
        <f>G40</f>
        <v>148</v>
      </c>
      <c r="N40" s="18" t="s">
        <v>24</v>
      </c>
      <c r="O40" s="17" t="s">
        <v>28</v>
      </c>
      <c r="P40" s="17" t="str">
        <f>J40</f>
        <v xml:space="preserve">081-22 </v>
      </c>
      <c r="Q40" s="17" t="str">
        <f>CONCATENATE(L40,M40,N40,O40,P40,)</f>
        <v xml:space="preserve">mpmg_nota_fiscal_148-2023_unid_1091_contrato_081-22 </v>
      </c>
      <c r="R40" s="17" t="s">
        <v>105</v>
      </c>
      <c r="S40" s="17" t="s">
        <v>19</v>
      </c>
      <c r="T40" s="17" t="s">
        <v>60</v>
      </c>
      <c r="U40" s="17" t="str">
        <f>R40</f>
        <v xml:space="preserve">mpmg_nota_fiscal_148-2023_unid_1091_contrato_081-22 </v>
      </c>
      <c r="V40" s="17" t="s">
        <v>20</v>
      </c>
      <c r="W40" s="17" t="str">
        <f>CONCATENATE(S40,T40,U40,V40)</f>
        <v>https://transparencia.mpmg.mp.br/download/notas_fiscais/realizacao_de_obras/2023/10/mpmg_nota_fiscal_148-2023_unid_1091_contrato_081-22 .pdf</v>
      </c>
      <c r="X40" s="18">
        <v>148</v>
      </c>
      <c r="Y40" s="21" t="s">
        <v>142</v>
      </c>
    </row>
  </sheetData>
  <sortState ref="B4:Y40">
    <sortCondition ref="H4:H40"/>
  </sortState>
  <pageMargins left="0.511811024" right="0.511811024" top="0.78740157499999996" bottom="0.78740157499999996" header="0.31496062000000002" footer="0.31496062000000002"/>
  <pageSetup orientation="portrait" horizontalDpi="300" verticalDpi="30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00CF0193000CD499FB89C58639F8D4D" ma:contentTypeVersion="3" ma:contentTypeDescription="Crie um novo documento." ma:contentTypeScope="" ma:versionID="29ff0f8b003844f18d9d0ff4732c239a">
  <xsd:schema xmlns:xsd="http://www.w3.org/2001/XMLSchema" xmlns:xs="http://www.w3.org/2001/XMLSchema" xmlns:p="http://schemas.microsoft.com/office/2006/metadata/properties" xmlns:ns2="71abf1da-508f-40e7-a16d-9cafa349f8c8" targetNamespace="http://schemas.microsoft.com/office/2006/metadata/properties" ma:root="true" ma:fieldsID="fbecbefb31e3b9c346452f7e539fd07a" ns2:_="">
    <xsd:import namespace="71abf1da-508f-40e7-a16d-9cafa349f8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bf1da-508f-40e7-a16d-9cafa349f8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FD37ED1-F8DE-4CE8-9590-A36C69B5F249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terms/"/>
    <ds:schemaRef ds:uri="71abf1da-508f-40e7-a16d-9cafa349f8c8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C5AE1F8-C6C8-404D-9671-2089D4C09A1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4E885BA-D7F1-4141-A23B-0D3751CABB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bf1da-508f-40e7-a16d-9cafa349f8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Obras-Outubro</vt:lpstr>
      <vt:lpstr>Planilha2</vt:lpstr>
      <vt:lpstr>'Obras-Outubro'!Area_de_impressao</vt:lpstr>
    </vt:vector>
  </TitlesOfParts>
  <Manager/>
  <Company>Ministério Público do Estado de Minas Gerais - MPMG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ANDRESSA CARINA DOS SANTOS</dc:creator>
  <cp:keywords/>
  <dc:description/>
  <cp:lastModifiedBy>ANDRESSA CARINA DOS SANTOS</cp:lastModifiedBy>
  <cp:revision/>
  <cp:lastPrinted>2023-07-20T19:01:05Z</cp:lastPrinted>
  <dcterms:created xsi:type="dcterms:W3CDTF">2023-05-26T21:28:41Z</dcterms:created>
  <dcterms:modified xsi:type="dcterms:W3CDTF">2023-11-17T21:12:42Z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0x010100F00CF0193000CD499FB89C58639F8D4D</vt:lpwstr>
  </property>
  <property fmtid="{D5CDD505-2E9C-101B-9397-08002B2CF9AE}" pid="3" name="MediaServiceImageTags">
    <vt:lpwstr/>
  </property>
  <property fmtid="{D5CDD505-2E9C-101B-9397-08002B2CF9AE}" pid="4" name="xd_ProgID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  <property fmtid="{D5CDD505-2E9C-101B-9397-08002B2CF9AE}" pid="11" name="xd_Signature">
    <vt:bool>false</vt:bool>
  </property>
</Properties>
</file>