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cap\Desktop\LICITACAO_2021\PL221_pedro_dedetizacao\"/>
    </mc:Choice>
  </mc:AlternateContent>
  <xr:revisionPtr revIDLastSave="0" documentId="8_{C455EA59-CF45-4163-9569-6A29C05DE410}" xr6:coauthVersionLast="47" xr6:coauthVersionMax="47" xr10:uidLastSave="{00000000-0000-0000-0000-000000000000}"/>
  <bookViews>
    <workbookView xWindow="-120" yWindow="-120" windowWidth="20730" windowHeight="11160" firstSheet="4" activeTab="4" xr2:uid="{88539111-2607-453F-B54F-6F07D2776C4A}"/>
  </bookViews>
  <sheets>
    <sheet name="LOTE 1" sheetId="1" r:id="rId1"/>
    <sheet name="LOTE 2" sheetId="2" r:id="rId2"/>
    <sheet name="LOTE 3" sheetId="3" r:id="rId3"/>
    <sheet name="LOTE 4" sheetId="4" r:id="rId4"/>
    <sheet name="LOTE 5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3" l="1"/>
  <c r="F143" i="1"/>
  <c r="F39" i="5"/>
  <c r="F68" i="4"/>
  <c r="F7" i="2"/>
  <c r="F21" i="2"/>
  <c r="F89" i="2"/>
  <c r="F104" i="2"/>
  <c r="F125" i="2"/>
  <c r="F108" i="1"/>
  <c r="F63" i="1"/>
  <c r="F35" i="1"/>
  <c r="F27" i="1"/>
  <c r="F14" i="1"/>
  <c r="F137" i="2" l="1"/>
  <c r="F13" i="3"/>
  <c r="F33" i="3"/>
  <c r="F29" i="3"/>
  <c r="F18" i="1" l="1"/>
  <c r="F26" i="4"/>
  <c r="F23" i="3"/>
  <c r="F50" i="3"/>
  <c r="F11" i="1"/>
  <c r="F141" i="1"/>
  <c r="F98" i="1"/>
  <c r="F32" i="1"/>
  <c r="F26" i="1"/>
  <c r="F24" i="1"/>
  <c r="F21" i="1"/>
  <c r="F10" i="1"/>
</calcChain>
</file>

<file path=xl/sharedStrings.xml><?xml version="1.0" encoding="utf-8"?>
<sst xmlns="http://schemas.openxmlformats.org/spreadsheetml/2006/main" count="1064" uniqueCount="848">
  <si>
    <t>LOTE 1 - REGIÃO CENTRAL E CENTRO OESTE</t>
  </si>
  <si>
    <t>CIDADES</t>
  </si>
  <si>
    <t>ENDEREÇO</t>
  </si>
  <si>
    <t>TOTAL DE ANDARES</t>
  </si>
  <si>
    <t>ÁREA APROXIMADA POR ANDAR (M²)</t>
  </si>
  <si>
    <t>ÁREA TOTAL APROXIMADA (M²)</t>
  </si>
  <si>
    <t>OBSERVAÇÃO</t>
  </si>
  <si>
    <t>ABAETÉ</t>
  </si>
  <si>
    <t>RUA FREI ORLANDO 330 CENTRO CEP 35620000</t>
  </si>
  <si>
    <t>ÁREA EXTERNA</t>
  </si>
  <si>
    <t>ÁREA INTERNA</t>
  </si>
  <si>
    <t>GARAGEM COBERTA</t>
  </si>
  <si>
    <t>ALVINÓPOLIS</t>
  </si>
  <si>
    <t>RUA MONSENHOR BICALHO S/N CENTRO CEP 35950000</t>
  </si>
  <si>
    <t>FÓRUM</t>
  </si>
  <si>
    <t>BARÃO DE COCAIS</t>
  </si>
  <si>
    <t>RUA WILSON ALVARENGA DE OLIVEIRA 520, VIÚVA -CEP 35970000</t>
  </si>
  <si>
    <t>BARBACENA</t>
  </si>
  <si>
    <t>RUA DOUTOR JOSÉ VILELLA COSTA PINTO,45, MANSÕES CEP 36201006</t>
  </si>
  <si>
    <t>BARROSO</t>
  </si>
  <si>
    <t>PRAÇA SANTANA,120, CENTRO - CEP 36212000</t>
  </si>
  <si>
    <t>BELO HORIZONTE</t>
  </si>
  <si>
    <t>AV. ÁLVARES CABRAL, 1690 - SANTO AGOSTINHO - CEP 30170008</t>
  </si>
  <si>
    <t>M² POR ANDAR</t>
  </si>
  <si>
    <t>AV. ÁLVARES CABRAL, 1740 - SANTO AGOSTINHO - CEP 30170008</t>
  </si>
  <si>
    <t>AV. ÁLVARES CABRAL, 1881 - SANTO AGOSTINHO - CEP 30170008</t>
  </si>
  <si>
    <t>AV. AMAZONAS 558, CENTRO</t>
  </si>
  <si>
    <t>313,20 M²</t>
  </si>
  <si>
    <t>RODOVIA ANEL RODOVIÁRIO - BR 040 - KM 3,8 S/N, PALMEIRAS CEP 30575-719</t>
  </si>
  <si>
    <t>GALPÃO 1</t>
  </si>
  <si>
    <t>GALPÃO 2</t>
  </si>
  <si>
    <t>GALPÃO 3</t>
  </si>
  <si>
    <t>AV AUGUSTO DE LIMA, 1549, BARRO PRETO - CEP 30190002</t>
  </si>
  <si>
    <t>FÓRUM
13 SALA (OP-179, P17, AL421, AL431, P467, P479, P421, G345, AL415, P311, AL425, OP215 E AL411)
(Utilizada pelas PJs do Fórum)</t>
  </si>
  <si>
    <t>AV AUGUSTO DE LIMA, 1740, BARRO PRETO CEP 30190003</t>
  </si>
  <si>
    <t xml:space="preserve">
RUA CONCEIÇÃO DO PARÁ, 509 - SANTA INES CEP 31080020_x000D_
</t>
  </si>
  <si>
    <t>RUA DIAS ADORNO, 367 - SANTO AGOSTINHO - 30190100</t>
  </si>
  <si>
    <t>RUA DIORITA, 216 PRADO CEP 30411084</t>
  </si>
  <si>
    <t>RUA FLÁVIO MARQUES LISBOA,466 BARREIRO CEP 30640050</t>
  </si>
  <si>
    <t>25,58 M²</t>
  </si>
  <si>
    <t xml:space="preserve">FÓRUM - 5º ANDAR
</t>
  </si>
  <si>
    <t>RUA GOITACAZES, 1202, CENTRO - CEP 30190051</t>
  </si>
  <si>
    <t>AV OLEGÁRIO MACIEL,555, CENTRO - CEP 30180110</t>
  </si>
  <si>
    <t>RUA OURO PRETO, 703, BARRO PRETO CEP 30170040</t>
  </si>
  <si>
    <t>AV PRESIDENTE JUSCELINO KUBITSCHEK,3240 CORAÇÃO EUCARÍSTICO - CEP 30530-555</t>
  </si>
  <si>
    <t xml:space="preserve">TÉRREO - ÁREA INTERNA </t>
  </si>
  <si>
    <t>TÉRREO - ÁREA EXTERNA PAVIMENTADA</t>
  </si>
  <si>
    <t>2º PAVIMENTO - ÁREA INTERNA</t>
  </si>
  <si>
    <t>2º PAVIMETO - ÁREA EXTERNA PAVIMENTADA</t>
  </si>
  <si>
    <t>RUA RIO GRANDE DO SUL, 604 - CENTRO CEP 30170110</t>
  </si>
  <si>
    <t>RUA TIMBIRAS, 2928 - BARRO PRETO CEP 30140062</t>
  </si>
  <si>
    <t>RUA TIMBIRAS 2941 – BARRO - PRETO CEP 30140062</t>
  </si>
  <si>
    <t xml:space="preserve">
RUA TOMÁZ GONZAGA, 686, LOURDES CEP 30180140
</t>
  </si>
  <si>
    <t>241,68 M²</t>
  </si>
  <si>
    <t>BELO HORIOZONTE</t>
  </si>
  <si>
    <t>RUA GONÇALVES DIAS, 2039 - LOURDES</t>
  </si>
  <si>
    <t xml:space="preserve">ÁREA INTERNA- SUBSOLO </t>
  </si>
  <si>
    <t xml:space="preserve">1º ANDAR </t>
  </si>
  <si>
    <t xml:space="preserve">2º ANDAR </t>
  </si>
  <si>
    <t xml:space="preserve">3º ANDAR </t>
  </si>
  <si>
    <t xml:space="preserve">4º ANDAR </t>
  </si>
  <si>
    <t xml:space="preserve">5 º ANDAR </t>
  </si>
  <si>
    <t xml:space="preserve">6º ANDAR </t>
  </si>
  <si>
    <t xml:space="preserve">7º ANDAR </t>
  </si>
  <si>
    <t xml:space="preserve">8º ANDAR </t>
  </si>
  <si>
    <t xml:space="preserve">9º ANDAR </t>
  </si>
  <si>
    <t xml:space="preserve">10º ANDAR </t>
  </si>
  <si>
    <t xml:space="preserve">11º ANDAR </t>
  </si>
  <si>
    <t xml:space="preserve">12º ANDAR </t>
  </si>
  <si>
    <t xml:space="preserve">13º ANDAR </t>
  </si>
  <si>
    <t xml:space="preserve">14º ANDAR </t>
  </si>
  <si>
    <t xml:space="preserve">15º ANDAR </t>
  </si>
  <si>
    <t xml:space="preserve">GARAGENS COBERTAS – SUBSOLO </t>
  </si>
  <si>
    <t>BELO VALE</t>
  </si>
  <si>
    <t>RUA JACINTO FERREIRA, 134, CENTRO CEP 35473000</t>
  </si>
  <si>
    <t>BETIM</t>
  </si>
  <si>
    <t>RUA INSPETOR JAIME CALDEIRA, 870, BRASILÉIA - CEP 32600286</t>
  </si>
  <si>
    <t>SEDE PRÓPRIA</t>
  </si>
  <si>
    <t>BONFIM</t>
  </si>
  <si>
    <t>RUA GOVERNADOR BENEDITO VALADARES, 196, CENTRO CEP 35480000</t>
  </si>
  <si>
    <t>FÓRUM
1 SALA</t>
  </si>
  <si>
    <t>BRUMADINHO</t>
  </si>
  <si>
    <t>RUA GOVERNADOR VALADARES, 342, CENTRO - CEP 35460000</t>
  </si>
  <si>
    <t>BUENÓPOLIS</t>
  </si>
  <si>
    <t>RUA TOVAL DA COSTA SAMPAIO, 71 CENTRO CEP - 39230000</t>
  </si>
  <si>
    <t>1 SALA DO PROMOTOR - TÉRREO</t>
  </si>
  <si>
    <t>CAETÉ</t>
  </si>
  <si>
    <t>RUA MONSENHOR - DOMINGOS, 47 CENTRO CEP 34800000</t>
  </si>
  <si>
    <t>CARANDAÍ</t>
  </si>
  <si>
    <t>PRAÇA BARÃO DE SANTA CECÍLIA, 13 CENTRO CEP 36280000</t>
  </si>
  <si>
    <t xml:space="preserve">FÓRUM 
1 SALA -  SALA DA PROMOTORIA </t>
  </si>
  <si>
    <t>CONCEIÇÃO DO MATO DENTRO</t>
  </si>
  <si>
    <t>RUA DANIEL DE CARVALHO, 189, CENTRO CEP 35860000</t>
  </si>
  <si>
    <t xml:space="preserve">FÓRUM 
1 SALA – SEM NÚMERO </t>
  </si>
  <si>
    <t>CONGONHAS</t>
  </si>
  <si>
    <t>RUA VALDIR CUNHA, 205, CENTRO, CEP 36410180</t>
  </si>
  <si>
    <t>CONSELHEIRO LAFAIETE</t>
  </si>
  <si>
    <t xml:space="preserve">
RUA MELVIN JONES, 180, CAMPO ALEGRE CEP 36400107_x000D_
</t>
  </si>
  <si>
    <t>CONTAGEM</t>
  </si>
  <si>
    <t>RUA CAPITÃO ANTONIO - JOAQUIM DA PAIXÃO, 285, CENTRO CEP 32041230</t>
  </si>
  <si>
    <t>AV. MARIA DA GLÕRIA ROCHA, 425, BAIRRO BEATRIZ CEP 3210375</t>
  </si>
  <si>
    <t>SALA DE APOIO 3º ANDAR</t>
  </si>
  <si>
    <t>SALA 107</t>
  </si>
  <si>
    <t>SALA 127</t>
  </si>
  <si>
    <t>CORINTO</t>
  </si>
  <si>
    <t>RUA DR. ANTÔNIO ALVARENGA, 166; CENTRO CEP 39200000</t>
  </si>
  <si>
    <t>CURVELO</t>
  </si>
  <si>
    <t>AVENIDA SAROBÁ, 400, MARIA AMÁLIA CEP 35796027</t>
  </si>
  <si>
    <t>FÓRUM
7 SALAS - 2ª ANDAR (217, 219, 221, 223,225, 227 E 229)</t>
  </si>
  <si>
    <t>DIAMANTINA</t>
  </si>
  <si>
    <t>RUA MACAU DO MEIO, 196 CENTRO CEP 39100000</t>
  </si>
  <si>
    <t>ENTRE RIOS DE MINAS</t>
  </si>
  <si>
    <t>AVENIDA BENEDITO VALADARES, 171, CENTRO CEP 35490000</t>
  </si>
  <si>
    <t xml:space="preserve">FÓRUM 
2 SALAS – PROMOTORIA </t>
  </si>
  <si>
    <t>ESMERALDAS</t>
  </si>
  <si>
    <t>RUA MELO VIANA, 158, CENTRO CEP 35740000</t>
  </si>
  <si>
    <t>FERROS</t>
  </si>
  <si>
    <t>RUA ARTHUR COUTO, 158, PADRE ALBERTO CEP35800000</t>
  </si>
  <si>
    <t xml:space="preserve">FÓRUM  _x000D_
1 Sala - SALA, Nº 3 </t>
  </si>
  <si>
    <t>IBIRITÉ</t>
  </si>
  <si>
    <t>RUA DO ROSÁRIO, 10, CENTRO CEP 32400191</t>
  </si>
  <si>
    <t>RUA OTACÍLIO NEGRÃO DE LIMA, 8, CENTRO CEP 32400000</t>
  </si>
  <si>
    <t xml:space="preserve">FÓRUM _x000D_
1 SALA, Nº 8 </t>
  </si>
  <si>
    <t>IGARAPÉ</t>
  </si>
  <si>
    <t>RUA ALTIDÓRIO AMARAL, 787, CIDADE JARDIM CEP 32900000</t>
  </si>
  <si>
    <t>ITABIRA</t>
  </si>
  <si>
    <t xml:space="preserve">
AVENIDA MARTINS DA COSTA, 349, PARA CEP 35900047
</t>
  </si>
  <si>
    <t>ITABIRITO</t>
  </si>
  <si>
    <t>RUA LEOCADIA DE OLIVEIRA 134, BAIRRO BELA VISTA CEP 35450-116</t>
  </si>
  <si>
    <t>ITAGUARA</t>
  </si>
  <si>
    <t>PRAÇA RAIMUNDO DE MORAIS LARA, 199, CENTRO CEP 35488000</t>
  </si>
  <si>
    <t xml:space="preserve"> </t>
  </si>
  <si>
    <t>JABOTICATUBAS</t>
  </si>
  <si>
    <t>AVENIDA BENEDITO VALADARES, 52, CENTRO - CEP 35830000</t>
  </si>
  <si>
    <t xml:space="preserve"> FÓRUM -  2 SALAS </t>
  </si>
  <si>
    <t>JOÃO MONLEVADE</t>
  </si>
  <si>
    <t>RUA SÃO MATEUS, 50, ACLIMAÇÃO CEP 35931398</t>
  </si>
  <si>
    <t xml:space="preserve">FÓRUM </t>
  </si>
  <si>
    <t>LAGOA SANTA</t>
  </si>
  <si>
    <t>ALAMEDA DRA VILMA EDELWEISS SANTOS, 65, LUNDCÉIA CEP 33400000</t>
  </si>
  <si>
    <t xml:space="preserve"> FÓRUM  </t>
  </si>
  <si>
    <t>MARIANA</t>
  </si>
  <si>
    <t>AVENIDA GETÚLIO VARGAS, S/N - CENTRO</t>
  </si>
  <si>
    <t>MATEUS LEME</t>
  </si>
  <si>
    <t>PRAÇA BENEDITO VALADARES, 264, CENTRO - CEP 35670000</t>
  </si>
  <si>
    <t>MATOZINHOS</t>
  </si>
  <si>
    <t>PRAÇA DO ROSÁRIO, 85, CENTRO CEP 35720000</t>
  </si>
  <si>
    <t>MORADA NOVA DE MINAS</t>
  </si>
  <si>
    <t>AVENIDA SEBASTIÃO P.M.E. CASTRO, 190, CENTRO CEP 35628000</t>
  </si>
  <si>
    <t>NOVA ERA</t>
  </si>
  <si>
    <t>RUA LEVINDO PEREIRA, 100, CASTELO CEP 35920000</t>
  </si>
  <si>
    <t>NOVA LIMA</t>
  </si>
  <si>
    <t>RUA JANUÁRIO LAURINDO CARNEIRO, 140, OSWALDO BARBOSA PENNA 2</t>
  </si>
  <si>
    <t>OURO BRANCO</t>
  </si>
  <si>
    <t>RUA OLGA ROBERTA PEREIRA, 17, CENTRO CEP 36420000</t>
  </si>
  <si>
    <t>OURO PRETO</t>
  </si>
  <si>
    <t>PRAÇA REINALDO ALVES DE BRITO 68, CENTRO CEP 35400000</t>
  </si>
  <si>
    <t>PARÁ DE MINAS</t>
  </si>
  <si>
    <t>RUA FRANCISCO SALES, 119, CENTRO CEP 35660017</t>
  </si>
  <si>
    <t>PARAOPEBA</t>
  </si>
  <si>
    <t>PRAÇA CEL. CAETANO MASCARENHAS, 131, CENTRO CEP 35774000</t>
  </si>
  <si>
    <t>FÓRUM_x000D_
1 SALA - SALA DO PROMOTOR</t>
  </si>
  <si>
    <t>PEDRO LEOPOLDO</t>
  </si>
  <si>
    <t>RUA BENEDITO VALADARES, 188 CENTRO CEP 33600000</t>
  </si>
  <si>
    <t>PITANGUI</t>
  </si>
  <si>
    <t>PRAÇA GETÚLIO VARGAS, 87, CENTRO CEP 35650000</t>
  </si>
  <si>
    <t>POMPÉU</t>
  </si>
  <si>
    <t>PRAÇA GOVERNADOR VALADARES, 64, CENTRO, 35000-640</t>
  </si>
  <si>
    <t>FÓRUM 
2 SALAS, Nº 110  - TÉRREO</t>
  </si>
  <si>
    <t>PRADOS</t>
  </si>
  <si>
    <t>RUA ODILON CAMPOS ANDRADE, 8, CENTRO - CEP 36320000</t>
  </si>
  <si>
    <t xml:space="preserve">FÓRUM 
1 SALA - TÉRREO </t>
  </si>
  <si>
    <t>RESENDE COSTA</t>
  </si>
  <si>
    <t>PRAÇA PROFESSORA ROSA PENIDO, 7, CENTRO - CEP36340000</t>
  </si>
  <si>
    <t xml:space="preserve">FÓRUM  </t>
  </si>
  <si>
    <t>RIBEIRÃO DAS NEVES</t>
  </si>
  <si>
    <t>RUA ANTÔNIO MIGUEL CERQUEIRA NETO, 40 - CENTRO CEP 33805470</t>
  </si>
  <si>
    <t>RUA JOSÉ PEDRO PEREIRA, 175 - CENTRO CEP 33805480</t>
  </si>
  <si>
    <t xml:space="preserve">
SEDE LOCADA
</t>
  </si>
  <si>
    <t>RUA VERA LÚCIA DE OLIVEIRA ANDRADE, 85 VILA ESPLANADA - CEP 33805488</t>
  </si>
  <si>
    <t>3º PAVIMENTO:  ÁREA INTERNA</t>
  </si>
  <si>
    <t>5º PAVIMENTO: ÁREA INTERNA</t>
  </si>
  <si>
    <t>RIO PIRACICABA</t>
  </si>
  <si>
    <t>RUA PADRE PINTO, 13, CENTRO CEP 35940000</t>
  </si>
  <si>
    <t xml:space="preserve">FÓRUM _x000D_
1 SALA - 2º ANDAR </t>
  </si>
  <si>
    <t>RIO VERMELHO</t>
  </si>
  <si>
    <t>RUA BERNARDINO CARVALHAES, 177, CENTRO - CEP 39170000</t>
  </si>
  <si>
    <t xml:space="preserve">FÓRUM
1 SALA - 2º ANDAR  </t>
  </si>
  <si>
    <t>SABARÁ</t>
  </si>
  <si>
    <t xml:space="preserve">PRAÇA MELO VIANA, 99, CENTRO - CEP 34505300
</t>
  </si>
  <si>
    <t xml:space="preserve">313,64
</t>
  </si>
  <si>
    <t>LOCADA</t>
  </si>
  <si>
    <t>SANTA BÁRBARA</t>
  </si>
  <si>
    <t>RUA DESEMBARGADOR MOREIRA SANTOS, 45, CENTRO CEP 35960000</t>
  </si>
  <si>
    <t>SANTA LUZIA</t>
  </si>
  <si>
    <t>AVENIDA ADVOGADO EXPEDITO GABRICH, 101, NOVO CENTRO CEP 33031020</t>
  </si>
  <si>
    <t>SÃO DOMINGOS DO PRATA</t>
  </si>
  <si>
    <t>RUA GETÚLIO VARGAS, 160, CENTRO CEP 35995000</t>
  </si>
  <si>
    <t xml:space="preserve"> FÓRUM</t>
  </si>
  <si>
    <t>SÃO JOÃO DEL-REI</t>
  </si>
  <si>
    <t>RUA ANTÔNIO MANOEL DE SOUZA GUERRA, 277, CENTRO CEP 36307201</t>
  </si>
  <si>
    <t>SERRO</t>
  </si>
  <si>
    <t>PRAÇA FLORIANO PEIXOTO, 66, CENTRO CEP 39150000</t>
  </si>
  <si>
    <t xml:space="preserve">FÓRUM
2 SALAS - 2º ANDAR </t>
  </si>
  <si>
    <t>SETE LAGOAS</t>
  </si>
  <si>
    <t>RUA JOSÉ DUARTE PAIVA, 271 - BAIRRO SANTA LUZIA</t>
  </si>
  <si>
    <t>1º ANDAR - ÁREA INTERNA</t>
  </si>
  <si>
    <t>1º ANDAR - GARAGEM</t>
  </si>
  <si>
    <t>1º ANDAR - ÁREA EXTERNA</t>
  </si>
  <si>
    <t>2º ANDAR - ÁREA INTERNA</t>
  </si>
  <si>
    <t>2º ANDAR - ÁREA EXTERNA</t>
  </si>
  <si>
    <t xml:space="preserve">
RUA JOSÉ DUARTE DE PAIVA, 795, SANTA LUZIA - CEP 35700059_x000D_
</t>
  </si>
  <si>
    <t>TRÊS MARIAS</t>
  </si>
  <si>
    <t>RUA GETÚLIO VARGAS, 155, SEBASTIÃO ALVES - CEP 39205000</t>
  </si>
  <si>
    <t>FÓRUM
1 SALA - TÉRREO</t>
  </si>
  <si>
    <t>VESPASIANO</t>
  </si>
  <si>
    <t>RUA AFONSO PENA, 479 SANTO ANTÔNIO - CEP 33200405</t>
  </si>
  <si>
    <t>ARCOS</t>
  </si>
  <si>
    <t>PRAÇA FLORIANO PEIXOTO, 222, CENTRO CEP 35588000</t>
  </si>
  <si>
    <t>BAMBUÍ</t>
  </si>
  <si>
    <t>RUA JOSÉ TIBÚRCIO, 127, CENTRO CEP 38900000</t>
  </si>
  <si>
    <t xml:space="preserve">FÓRUM 
1 SALA - 2º ANDAR </t>
  </si>
  <si>
    <t>BOM DESPACHO</t>
  </si>
  <si>
    <t>RUA FAUSTINO TEIXEIRA, 91, CENTRO CEP 35600000</t>
  </si>
  <si>
    <t xml:space="preserve">FÓRUM 
4 SALAS - 2º ANDAR </t>
  </si>
  <si>
    <t>BOM SUCESSO</t>
  </si>
  <si>
    <t>RUA MARIA AMBROSINA GUIMARÃES, 123, CENTRO - CEP 37220000</t>
  </si>
  <si>
    <t xml:space="preserve">FÓRUM 
1 SALA - 2º ANDAR -  </t>
  </si>
  <si>
    <t>CAMPO BELO</t>
  </si>
  <si>
    <t>RUA JOÃO PINHEIRO, 290 CEP 37270000</t>
  </si>
  <si>
    <t>CARMO DA MATA</t>
  </si>
  <si>
    <t>RUA CORONEL MATOS, 100, CENTRO, 35000547-000</t>
  </si>
  <si>
    <t xml:space="preserve">FÓRUM 
1 SALA </t>
  </si>
  <si>
    <t>CARMO DO CAJURU</t>
  </si>
  <si>
    <t>RUA NAGIB MILEIB, 265, SÃO LUIZ CEP 35557000</t>
  </si>
  <si>
    <t xml:space="preserve">FÓRUM 
2 SALAS - TÉRREO - SALAS 113 (CONJUGADA) </t>
  </si>
  <si>
    <t>CARMÓPOLIS DE MINAS</t>
  </si>
  <si>
    <t>PRAÇA CARMO, 190,  CENTRO CEP 35534000</t>
  </si>
  <si>
    <t xml:space="preserve"> FÓRUM </t>
  </si>
  <si>
    <t>CLÁUDIO</t>
  </si>
  <si>
    <t>PRAÇA LEVY VITOI DE FREITAS, 29, CENTRO CEP 35530000</t>
  </si>
  <si>
    <t>DIVINÓPOLIS</t>
  </si>
  <si>
    <t>RUA SÃO PAULO, 335, CENTRO CEP 35500006</t>
  </si>
  <si>
    <t>DORES DO INDAIÁ</t>
  </si>
  <si>
    <t>RUA ZACARIAS, 1334, CENTRO CEP 35610000</t>
  </si>
  <si>
    <t>FORMIGA</t>
  </si>
  <si>
    <t>PRAÇA JOSÉ BARBOSA JÚNIOR, 185,CENTRO CEP 35570098</t>
  </si>
  <si>
    <t>IGUATAMA</t>
  </si>
  <si>
    <t>RUA 52, 153, CENTRO - CEP 38910000</t>
  </si>
  <si>
    <t>FÓRUM 
1 SALAS - TÉRREO - SALA 110</t>
  </si>
  <si>
    <t>ITAPECERICA</t>
  </si>
  <si>
    <t>RUA ANTÔNIO RIBEIRO AVELAR, 149, CEP 35550000</t>
  </si>
  <si>
    <t>ITAÚNA</t>
  </si>
  <si>
    <t>RUA GODOFREDO GONÇALVES, 370, CENTRO CEP 35680047</t>
  </si>
  <si>
    <t>LAGOA DA PRATA</t>
  </si>
  <si>
    <t>PRAÇA CEL.CARLOS BERNARDES, 69, CENTRO - CEP 35590000</t>
  </si>
  <si>
    <t>LUZ</t>
  </si>
  <si>
    <t>RUA CEL. JOSÉ TOMAZ, 267, CENTRO - CEP 35595000</t>
  </si>
  <si>
    <t>MARTINHO CAMPOS</t>
  </si>
  <si>
    <t>RUA ABAETÉ, 46, CENTRO CEP 35606000</t>
  </si>
  <si>
    <t>NOVA SERRANA</t>
  </si>
  <si>
    <t>AVENIDA CORONEL PACÍFICO PINTO, 170, FAUSTO PINTO DA FONSECA CEP 35523210</t>
  </si>
  <si>
    <t>OLIVEIRA</t>
  </si>
  <si>
    <t xml:space="preserve">AVENIDA PINHEIRO CHAGAS, 110 - CENTRO </t>
  </si>
  <si>
    <t>PASSA TEMPO</t>
  </si>
  <si>
    <t>PRAÇA BOLIVAR ANDRADE, 76, CENTRO - CEP 35537000</t>
  </si>
  <si>
    <t xml:space="preserve">FÓRUM 
1 SALA - TÉRREO  </t>
  </si>
  <si>
    <t>PERDÕES</t>
  </si>
  <si>
    <t>RUA CIRIACO CAPITALUCCI, 181, CENTRO CEP 37260000</t>
  </si>
  <si>
    <t xml:space="preserve">FÓRUM 
2 SALAS - 2º ANDAR - SALA 27, 30, 31 </t>
  </si>
  <si>
    <t>PIUMHI</t>
  </si>
  <si>
    <t>RUA PADRE ABEL, 348, CENTRO CEP 37925000</t>
  </si>
  <si>
    <t>SANTO ANTÔNIO DO MONTE</t>
  </si>
  <si>
    <t>AVENIDA AMÂNCIO BERNARDES, 321, CENTRO CEP 35560000</t>
  </si>
  <si>
    <t>SÃO ROQUE DE MINAS</t>
  </si>
  <si>
    <t>AVENIDA PADRE MURILO DE ALMEIDA CONCEIÇÃO, 54, CENTRO - CEP 37928000</t>
  </si>
  <si>
    <t>FÓRUM 
1 SALA - TÉRREO</t>
  </si>
  <si>
    <t xml:space="preserve">BELO HORIZONTE </t>
  </si>
  <si>
    <t>AV ÁLVARES CABRAL, 1720 - BAIRRO SANTO AGOSTINHO - CEP 30170-001</t>
  </si>
  <si>
    <t>PISO</t>
  </si>
  <si>
    <t>MEZANINO</t>
  </si>
  <si>
    <t>TOTAL DA ÁREA</t>
  </si>
  <si>
    <t>LOTE 2 - REGIÕES - ZONA DA MATA E  SUL DE MINAS</t>
  </si>
  <si>
    <t>ABRE CAMPO</t>
  </si>
  <si>
    <t>RUA DR. OLINTO DE ABREU, 16, CENTRO CEP 35365000</t>
  </si>
  <si>
    <t>ALÉM PARAÍBA</t>
  </si>
  <si>
    <t>PRAÇA CORONEL BREVES, 89, SÃO JOSÉ CEP 36660000</t>
  </si>
  <si>
    <t>FORUM
(4 SALAS NO 2º ANDAR 204, 205 E 210 E 1 NO TÉRREO SALA 109)</t>
  </si>
  <si>
    <t>ALTO RIO DOCE</t>
  </si>
  <si>
    <t>PRAÇA MIGUEL BATISTA VIEIRA, SEM NÚMERO, CENTRO CEP 36260000</t>
  </si>
  <si>
    <t xml:space="preserve">FORUM
TÉRREO, 1 SALA </t>
  </si>
  <si>
    <t>BICAS</t>
  </si>
  <si>
    <t>RUA PREFEITO EDSON DE SOUZA, 123, ALTO DAS BRISAS CEP 36600000</t>
  </si>
  <si>
    <t>CARANGOLA</t>
  </si>
  <si>
    <t xml:space="preserve">RUA BARÃO DE SÃO FRANCISCO, 15 </t>
  </si>
  <si>
    <t>SALAS - 201 - 202 - 203 - 401 - 402</t>
  </si>
  <si>
    <t>3º ANDAR - ÁREA INTERNA</t>
  </si>
  <si>
    <t>3º ANDAR - ÁREA EXTERNA</t>
  </si>
  <si>
    <t>CATAGUASES</t>
  </si>
  <si>
    <t>RUA MAJOR VIEIRA, 189, CENTRO CEP 36770060</t>
  </si>
  <si>
    <t xml:space="preserve">CENTRO - SEDE LOCADA 
Uma pequena loja, apenas.  </t>
  </si>
  <si>
    <t>AV. HUMBERTO MAURO, 409</t>
  </si>
  <si>
    <t xml:space="preserve"> 2ª, 3ª, 4ª e 5ª PJs e SPJs</t>
  </si>
  <si>
    <t>SEDE LOCADA</t>
  </si>
  <si>
    <t>DIVINO</t>
  </si>
  <si>
    <t>RUA PRESIDENTE VARGAS, 150, CENTRO CEP 36820000</t>
  </si>
  <si>
    <t>FÓRUM 
2 SALAS - 2º ANDAR</t>
  </si>
  <si>
    <t>ERVÁLIA</t>
  </si>
  <si>
    <t>PRAÇA ATRTUR BERNARDES, S/N - CENTRO</t>
  </si>
  <si>
    <t xml:space="preserve">FÓRUM 35541569 Cirlene - 33 99122-3406 nicole </t>
  </si>
  <si>
    <t>ESPERA FELIZ</t>
  </si>
  <si>
    <t>RUA FIORAVANTE PADULA, 3, CENTRO CEP 36830000</t>
  </si>
  <si>
    <t>ESPINOSA</t>
  </si>
  <si>
    <t>PRAÇA ANTÔNIO SEPÚLVEDA, 25, CENTRO CEP 39510000</t>
  </si>
  <si>
    <t>EUGENÓPOLIS</t>
  </si>
  <si>
    <t>AVENIDA DR. CARLOS BARBUTO, 1, CENTRO CEP 36855000</t>
  </si>
  <si>
    <t>GUARANI</t>
  </si>
  <si>
    <t>RUA 25 DE MARÇO, 142, CENTRO CEP 36160000</t>
  </si>
  <si>
    <t>JEQUERI</t>
  </si>
  <si>
    <t>AVENIDA SANTANA, 11, CENTRO CEP 35390000</t>
  </si>
  <si>
    <t>JUIZ DE FORA</t>
  </si>
  <si>
    <t>AVENIDA BARÃO DO RIO BRANCO, 2390, CENTRO CEP 36016310</t>
  </si>
  <si>
    <t>-</t>
  </si>
  <si>
    <t>GAECO</t>
  </si>
  <si>
    <t>RUA MARECHAL DEODORO, 662, CENTRO CEP 36015460</t>
  </si>
  <si>
    <t xml:space="preserve">FÓRUM
</t>
  </si>
  <si>
    <t>RUA SANTO ANTÔNIO, 990, CENTRO CEP 36016210</t>
  </si>
  <si>
    <t>LOCAÇÃO DE SALAS</t>
  </si>
  <si>
    <t>AVENIDA BRASIL, 100 - CENTRO CEP 36070060</t>
  </si>
  <si>
    <t>LAJINHA</t>
  </si>
  <si>
    <t>RUA DR SIDNEY UBINER FRANÇA CAMARGO, 104, CENTRO CEP 36980000</t>
  </si>
  <si>
    <t>FÓRUM 
2º ANDAR – 1 SALA</t>
  </si>
  <si>
    <t>LEOPOLDINA</t>
  </si>
  <si>
    <t>RUA GERALDO CAMPANA, 200, CENTRO CEP 36700000</t>
  </si>
  <si>
    <t xml:space="preserve">FÓRUM 
3ª ANDAR – 4 SALAS </t>
  </si>
  <si>
    <t>LIMA DUARTE</t>
  </si>
  <si>
    <t>PRAÇA JUSCELINO KUBITSCHEK, 55, CENTRO CEP 36140000</t>
  </si>
  <si>
    <t>MANHUAÇU</t>
  </si>
  <si>
    <t>AVENIDA BARÃO DO RIO BRANCO, 94, BAIRRO PINHEIRO CEP 36016310</t>
  </si>
  <si>
    <t>AVENIDA CENTENÁRIO, 280, BOM PASTOR CEP 36902272</t>
  </si>
  <si>
    <t>MANHUMIRIM</t>
  </si>
  <si>
    <t>AVENIDA TEÓFILO TOSTES, 143, CENTRO CEP 36970000</t>
  </si>
  <si>
    <t>MAR DE ESPANHA</t>
  </si>
  <si>
    <t>AVENIDA BUENO BRANDÃO, 69, CENTRO CEP 36640000</t>
  </si>
  <si>
    <t>FÓRUM
TÉRREO - 2 SALAS</t>
  </si>
  <si>
    <t>MATIAS BARBOSA</t>
  </si>
  <si>
    <t>RUA GETÚLIO VARGAS, 750, CENTRO</t>
  </si>
  <si>
    <t xml:space="preserve">SEDE LOCADA 
Lojas 3 e 4
</t>
  </si>
  <si>
    <t>MERCÊS</t>
  </si>
  <si>
    <t>RUA BIAS FORTES, 221, CENTRO CEP 36190000</t>
  </si>
  <si>
    <t>MIRADOURO</t>
  </si>
  <si>
    <t>RUA TEODORO PEREIRA DO VALE, 14, CENTRO CEP 36893000</t>
  </si>
  <si>
    <t>MIRAÍ</t>
  </si>
  <si>
    <t>RUA TENENTE LEOPOLDINO, 100, CENTRO CEP 36790000</t>
  </si>
  <si>
    <t>MURIAÉ</t>
  </si>
  <si>
    <t xml:space="preserve">RUA PRESIDENTE ARTHUR BERNARDES, 168, 2 E 3 ANDAR, CENTRO </t>
  </si>
  <si>
    <t>PALMA</t>
  </si>
  <si>
    <t>PRAÇA GETÚLIO VARGAS, 52, CENTRO CEP 36750000</t>
  </si>
  <si>
    <t>PIRANGA</t>
  </si>
  <si>
    <t>RUA SANTA EFIGÊNIA, SEM NÚMERO, CENTRO CEP 36480000</t>
  </si>
  <si>
    <t>PIRAPETINGA</t>
  </si>
  <si>
    <t>RUA RAMIRO MESSIAS MIGUEL S/N - BAIRRO PLANALTO</t>
  </si>
  <si>
    <t>PONTE NOVA</t>
  </si>
  <si>
    <t>RUA VIGÁRIO MIGUEL CHAVES, 17, CENTRO CEP 35430013</t>
  </si>
  <si>
    <t>RAUL SOARES</t>
  </si>
  <si>
    <t>AVENIDA GOVERNADOR VALADARES, 40, CENTRO CEP 35350000</t>
  </si>
  <si>
    <t>ÁREA INTERNA 86,72 M²
ÁREA EXTERNA PAVIMENTADA 2,07 M²</t>
  </si>
  <si>
    <t>RIO CASCA</t>
  </si>
  <si>
    <t>AVENIDA GETÚLIO VARGAS, 65, CENTRO CEP 35370000</t>
  </si>
  <si>
    <t>RIO NOVO</t>
  </si>
  <si>
    <t>RUA VISCONDE DO RIO BRANCO, 157, CENTRO CEP 36150000</t>
  </si>
  <si>
    <t>RIO POMBA</t>
  </si>
  <si>
    <t>PRAÇA DR. ÚLTIMO DE CARVALHO, 234, CENTRO CEP 36180000</t>
  </si>
  <si>
    <t>RIO PRETO</t>
  </si>
  <si>
    <t>RUA DOUTOR RAMALHO PINTO, 37, CENTRO CEP 36130000</t>
  </si>
  <si>
    <t>SANTOS DUMONT</t>
  </si>
  <si>
    <t>RUA GALILEU FONSECA, 113, CENTRO CEP 36240000</t>
  </si>
  <si>
    <t>(Salas 204, 209)</t>
  </si>
  <si>
    <t>RUA AFONSO PENA, 258, CENTRO CEP 36240000</t>
  </si>
  <si>
    <t>SÃO JOÃO NEPOMUCENO</t>
  </si>
  <si>
    <t>PRAÇA EXPEDICIONÁRIO 35, CENTRO CEP 36680000</t>
  </si>
  <si>
    <t>SENADOR FIRMINO</t>
  </si>
  <si>
    <t>PRAÇA RAIMUNDO CARNEIRO, 111, CENTRO CEP 36540000</t>
  </si>
  <si>
    <t>TEIXEIRAS</t>
  </si>
  <si>
    <t>AVENIDA FRANCISCO PENA, 80, CENTRO CEP 36580000</t>
  </si>
  <si>
    <t>TOMBOS</t>
  </si>
  <si>
    <t>AVENIDA JUVENAL BATISTA DE ALMEIDA, SEM NÚMERO, CENTRO CEP 36844000</t>
  </si>
  <si>
    <t>UBÁ</t>
  </si>
  <si>
    <t>RUA MONSENHOR PAIVA CAMPOS, 110, CENTRO CEP 36500068</t>
  </si>
  <si>
    <t>AVENIDA SENADOR LEVINDO COELHO, 735, OSÉAS MARANHAO CEP 36506130</t>
  </si>
  <si>
    <t>VIÇOSA</t>
  </si>
  <si>
    <t>RUA GOMES BARBOSA, 875, CENTRO CEP 36570101</t>
  </si>
  <si>
    <t>VISCONDE DO RIO BRANCO</t>
  </si>
  <si>
    <t>RUA EUGÊNIO DE MELO, 1740, BARRA DOS COUTOS CEP 36520000</t>
  </si>
  <si>
    <t>AIURUOCA</t>
  </si>
  <si>
    <t>RUA CORONEL OSVALDO, 157, CENTRO CEP 37450000</t>
  </si>
  <si>
    <t>ALFENAS</t>
  </si>
  <si>
    <t>AVENIDA SÃO JOSÉ, 1552, CENTRO CEP 37130165</t>
  </si>
  <si>
    <t>ALPINÓPOLIS</t>
  </si>
  <si>
    <t>PRAÇA DR. JOSÉ DE CARVALHO FARIA, SEM NÚMERO, ROSÁRIO CEP 37940000</t>
  </si>
  <si>
    <t>ANDRADAS</t>
  </si>
  <si>
    <t>RUA MARCELINO GUILHERME RODRIGUES, 221, CENTRO CEP 37795000</t>
  </si>
  <si>
    <t>ANDRELÂNDIA</t>
  </si>
  <si>
    <t>PRAÇA VISCONDE DE ARANTES, 63, CENTRO CEP 37300000</t>
  </si>
  <si>
    <t>AREADO</t>
  </si>
  <si>
    <t>PRAÇA HENRIQUE VIEIRA, 136, CENTRO CEP 37140000</t>
  </si>
  <si>
    <t>BAEPENDI</t>
  </si>
  <si>
    <t>PRAÇA RAUL SÁ, 63, CENTRO CEP 37443000</t>
  </si>
  <si>
    <t>BOA ESPERANÇA</t>
  </si>
  <si>
    <t>RUA BELINE MAIA, 85 CENTRO CEP 37170000</t>
  </si>
  <si>
    <t>BORDA DA MATA</t>
  </si>
  <si>
    <t>RUA RIO BRANCO, 40, CENTRO CEP 37564000</t>
  </si>
  <si>
    <t>BOTELHOS</t>
  </si>
  <si>
    <t>PRAÇA MOZART XAVIER LOPES, 91, CENTRO CEP 37720000</t>
  </si>
  <si>
    <t>BRASÓPOLIS</t>
  </si>
  <si>
    <t>RUA GONÇALVES TORRES, 94, CENTRO CEP 37530000</t>
  </si>
  <si>
    <t>BUENO BRANDÃO</t>
  </si>
  <si>
    <t>AVENIDA BOM JESUS, 65, CENTRO CEP 37578000</t>
  </si>
  <si>
    <t>CABO VERDE</t>
  </si>
  <si>
    <t>AVENIDA DUVIVIER DA SILVA PASSOS,26, SÃO JUDAS TADEU CEP 37880000</t>
  </si>
  <si>
    <t>CACHOEIRA DE MINAS</t>
  </si>
  <si>
    <t>RUA PADRE GREGORIO, 89 - CENTRO - CEP 37545-000</t>
  </si>
  <si>
    <t xml:space="preserve"> FÓRUM
</t>
  </si>
  <si>
    <t>CALDAS</t>
  </si>
  <si>
    <t>PRAÇA ANTÔNIO CARLOS, 621, CENTRO CEP 37780000</t>
  </si>
  <si>
    <t>CAMANDUCAIA</t>
  </si>
  <si>
    <t>PRAÇA CENTENÁRIO, 237, CENTRO CEP 37650000</t>
  </si>
  <si>
    <t>CAMBUÍ</t>
  </si>
  <si>
    <t>AVENIDA DO CARMO, 222, CEP 37600000</t>
  </si>
  <si>
    <t>CAMBUQUIRA</t>
  </si>
  <si>
    <t>PRAÇA FÓRUM,46, CENTRO CEP 37420000</t>
  </si>
  <si>
    <t>CAMPANHA</t>
  </si>
  <si>
    <t>RUA VITAL BRASIL,50, CENTRO CEP 37400000</t>
  </si>
  <si>
    <t>CAMPESTRE</t>
  </si>
  <si>
    <t>PRAÇA AURORA RAMOS, 10, CENTRO CEP 37730000</t>
  </si>
  <si>
    <t xml:space="preserve">CAMPOS GERAIS </t>
  </si>
  <si>
    <t xml:space="preserve">PRAÇA JOSINO DE BRITO, 234, CENTRO CEP 37160000 </t>
  </si>
  <si>
    <t>CARMO DE MINAS</t>
  </si>
  <si>
    <t>RUA CAPITÃO ANTÔNIO JOSÉ, 326, CENTRO CEP 37472000</t>
  </si>
  <si>
    <t xml:space="preserve">CARMO DO RIO CLARO </t>
  </si>
  <si>
    <t>RUA GABRIEL SOARES SILVA, Nº 06 - PORTO RICO</t>
  </si>
  <si>
    <t xml:space="preserve">
SEDE LOCADA
</t>
  </si>
  <si>
    <t xml:space="preserve">CÁSSIA </t>
  </si>
  <si>
    <t xml:space="preserve">AVENIDA DR. LUCIANO BATISTA, 125, CENTRO CEP 37980000 </t>
  </si>
  <si>
    <t>CAXAMBU</t>
  </si>
  <si>
    <t>RUA MONSENHOR JOÃO DE DEUS, 123, CENTRO CEP 37443000</t>
  </si>
  <si>
    <t>CONCEIÇÃO DO RIO VERDE</t>
  </si>
  <si>
    <t xml:space="preserve">RUA JOSÉ LÚCIO JUNQUEIRA, 43, CENTRO - CEP 37430000 </t>
  </si>
  <si>
    <t>CRISTINA</t>
  </si>
  <si>
    <t xml:space="preserve">RUA JOÃO PESSOA, 16, CENTRO CEP 37476000 </t>
  </si>
  <si>
    <t>CRUZÍLIA</t>
  </si>
  <si>
    <t xml:space="preserve">RUA CORONEL MACIEL, 135, CENTRO CEP 37445000 </t>
  </si>
  <si>
    <t xml:space="preserve">ELÓI MENDES </t>
  </si>
  <si>
    <t xml:space="preserve">PRAÇA DO PRETÓRIO,180, CENTRO CEP 37110000 </t>
  </si>
  <si>
    <t xml:space="preserve">EXTREMA </t>
  </si>
  <si>
    <t xml:space="preserve">AVENIDA DELEGADO WALDEMAR GOMES PINTO, 1624, CENTRO  CEP 37640000 </t>
  </si>
  <si>
    <t xml:space="preserve">GUAPÉ </t>
  </si>
  <si>
    <t>PRAÇA DR. PASSOS MAIA, 310, CENTRO CEP 37177000</t>
  </si>
  <si>
    <t xml:space="preserve">GUARANÉSIA </t>
  </si>
  <si>
    <t xml:space="preserve">PRAÇA DONA SINHÁ, 295, CENTRO CEP 37810000 </t>
  </si>
  <si>
    <t xml:space="preserve">GUAXUPÉ </t>
  </si>
  <si>
    <t xml:space="preserve">ALAMEDA DAS ROSAS, 23 e 43 </t>
  </si>
  <si>
    <t>TÉRREO - ÁREA INTERNA</t>
  </si>
  <si>
    <t>2º E 3º PJ</t>
  </si>
  <si>
    <t xml:space="preserve">GARAGEM COBERTA </t>
  </si>
  <si>
    <t>ÁREA EXTERNA PAVIMENTADA</t>
  </si>
  <si>
    <t xml:space="preserve">IBIRACI </t>
  </si>
  <si>
    <t xml:space="preserve">RUA 6 DE ABRIL, 1280 CENTRO CEP 37990000 </t>
  </si>
  <si>
    <t xml:space="preserve">ITAJUBÁ </t>
  </si>
  <si>
    <t xml:space="preserve">RUA DEPUTADO AURELIANO CHAVES, 172, PINHEIRINHOS CEP 37500190 </t>
  </si>
  <si>
    <t>ITAMOGI</t>
  </si>
  <si>
    <t xml:space="preserve">RUA CEL. LUCAS CAETANO VASCO, 529, CENTRO CEP 37973000 </t>
  </si>
  <si>
    <t>ITAMONTE</t>
  </si>
  <si>
    <t xml:space="preserve">RUA MARIA DA FÉ, 159, VILA NOVA CEP 37466000 </t>
  </si>
  <si>
    <t>ITANHANDU</t>
  </si>
  <si>
    <t xml:space="preserve">AVENIDA FERNANDO COSTA, 403, CENTRO CEP 37464000 </t>
  </si>
  <si>
    <t xml:space="preserve">ITUMIRIM </t>
  </si>
  <si>
    <t>RUA DOS TRÊS PODERES, 143, CENTRO CEP 37210000</t>
  </si>
  <si>
    <t xml:space="preserve">JACUI </t>
  </si>
  <si>
    <t xml:space="preserve">RUA CEL. PROCÓPIO DUTRA, 519, CENTRO CEP 37965000 </t>
  </si>
  <si>
    <t xml:space="preserve">JACUTINGA </t>
  </si>
  <si>
    <t xml:space="preserve">PRAÇA FRANCISCO RUBIM, 130, CENTRO CEP 37590000 </t>
  </si>
  <si>
    <t xml:space="preserve">LAMBARI </t>
  </si>
  <si>
    <t xml:space="preserve">PRAÇA DUQUE DE CAXIAS, 70, CENTRO CEP 37480000 </t>
  </si>
  <si>
    <t xml:space="preserve">LAVRAS </t>
  </si>
  <si>
    <t>RUA COMANDANTE NÉLIO, 48, JARDIM FLORESTA CEP 37206656</t>
  </si>
  <si>
    <t xml:space="preserve">AVENIDA ERNESTO MATIOLI, 960, SANTA EFIGÊNIA CEP 37206690 </t>
  </si>
  <si>
    <t xml:space="preserve">RUA RAUL SOARES, 87, CENTRO CEP 37200188 </t>
  </si>
  <si>
    <t xml:space="preserve">MACHADO </t>
  </si>
  <si>
    <t>PRAÇA ANTÔNIO CARLOS, 127, CENTRO CEP 37750000</t>
  </si>
  <si>
    <t xml:space="preserve">(CESSÃO GRATUITA) 88,10 m²  (LOCAÇÃO)  92,20 m² </t>
  </si>
  <si>
    <t>MONTE BELO</t>
  </si>
  <si>
    <t xml:space="preserve">AVENIDA GETÚLIO VARGAS, 101, CENTRO CEP 37115000 </t>
  </si>
  <si>
    <t>MONTE SANTO DE MINAS</t>
  </si>
  <si>
    <t>RUA DR. PEDRO PAULINO DA COSTA, 193, CENTRO CEP 37968000</t>
  </si>
  <si>
    <t xml:space="preserve">MONTE SIÃO </t>
  </si>
  <si>
    <t xml:space="preserve">RUA NAPOLI, 77-LOTEAMENTO VILLAGIO- BAIRRO ALVES </t>
  </si>
  <si>
    <t>MUZAMBINHO</t>
  </si>
  <si>
    <t xml:space="preserve">RUA APARECIDA, 99, CENTRO CEP 37890000 </t>
  </si>
  <si>
    <t>NATÉRCIA</t>
  </si>
  <si>
    <t>PRAÇA ANTÔNIO VIRGÍNIO DA SILVA, 106, CENTRO CEP 37524000</t>
  </si>
  <si>
    <t xml:space="preserve">NEPOMUCENO </t>
  </si>
  <si>
    <t xml:space="preserve">AVENIDA MONSENHOR LUIZ DE GONZAGA,22, CENTRO  CEP 37250000 </t>
  </si>
  <si>
    <t xml:space="preserve">NOVA RESENDE </t>
  </si>
  <si>
    <t xml:space="preserve">PRAÇA CAP. JOAQUIM ANACLETO, 206, CENTRO CEP 37860000 </t>
  </si>
  <si>
    <t xml:space="preserve">OURO FINO </t>
  </si>
  <si>
    <t xml:space="preserve">AVENIDA CIRO GONÇALVES, 209, CENTRO CEP 37570000 </t>
  </si>
  <si>
    <t xml:space="preserve">PARAISÓPOLIS </t>
  </si>
  <si>
    <t xml:space="preserve">PRAÇA CENTENÁRIO, 50, CENTRO CEP 37660000 </t>
  </si>
  <si>
    <t xml:space="preserve">PASSA QUATRO </t>
  </si>
  <si>
    <t xml:space="preserve">PRAÇA GILBERTO GUEDES, SEM NÚMERO, CENTRO CEP 37460000 </t>
  </si>
  <si>
    <t xml:space="preserve">PASSOS </t>
  </si>
  <si>
    <t xml:space="preserve">AVENIDA ARLINDO FIGUEIREDO, 850, JARDIM CIDADE CEP 37902026 </t>
  </si>
  <si>
    <t>PEDRALVA</t>
  </si>
  <si>
    <t xml:space="preserve">PRAÇA GASPAR DE PAIVA MAGALHÃES, 25, CENTRO CEP 37520000 </t>
  </si>
  <si>
    <t xml:space="preserve">POÇO FUNDO </t>
  </si>
  <si>
    <t xml:space="preserve">RUA DOUTOR GOUVÊA, 156, CENTRO CEP 37757000 </t>
  </si>
  <si>
    <t>POÇOS DE CALDAS</t>
  </si>
  <si>
    <t xml:space="preserve">RUA PREFEITO CHAGAS, 305, CENTRO CEP 37701010 </t>
  </si>
  <si>
    <t>POUSO ALEGRE</t>
  </si>
  <si>
    <t xml:space="preserve">RUA MARIA JOSÉ SIQUEIRA RIGOTTI, 85 </t>
  </si>
  <si>
    <t>PRATÁPOLIS</t>
  </si>
  <si>
    <t xml:space="preserve">RUA EVANGELISTA DE PÁDUA, 138, CENTRO </t>
  </si>
  <si>
    <t>PARAGUAÇU</t>
  </si>
  <si>
    <t>RUA PADRE PICCININI, 223, CENTRO</t>
  </si>
  <si>
    <t>LOJA
GARAGEM</t>
  </si>
  <si>
    <t xml:space="preserve">SEDE LOCADA
</t>
  </si>
  <si>
    <t>RUA NESTOR EUSTÁQUIO, 237 - CEP 37120000</t>
  </si>
  <si>
    <t>27m²</t>
  </si>
  <si>
    <t>FÓRUM
Promotoria única.</t>
  </si>
  <si>
    <t xml:space="preserve">SANTA RITA DE CALDAS </t>
  </si>
  <si>
    <t xml:space="preserve">PRAÇA DOM OTÁVIO, 22, CENTRO </t>
  </si>
  <si>
    <t xml:space="preserve">SANTA RITA DO SAPUCAÍ </t>
  </si>
  <si>
    <t xml:space="preserve">PRAÇA SANTA RITA, 28, CENTRO CEP 37540000 </t>
  </si>
  <si>
    <t xml:space="preserve">SAO GONÇALO DO SAPUCAÍ </t>
  </si>
  <si>
    <t xml:space="preserve">RUA CARLOS AUGUSTO CAPELI, 26, CENTRO CEP 37490000 </t>
  </si>
  <si>
    <t xml:space="preserve">SÃO LOURENÇO </t>
  </si>
  <si>
    <t xml:space="preserve">PRAÇA EMÍLIO ABDON PÓVOA, SEM NÚMERO, CENTRO   CEP 37470000 </t>
  </si>
  <si>
    <t xml:space="preserve">SÃO SEBASTIÃO DO PARAÍSO </t>
  </si>
  <si>
    <t xml:space="preserve">RUA JOSÉ DE OLIVEIRA BRANDÃO FILHO, 333, JARDIM MEDITERRÂNEO CEP 37950000 </t>
  </si>
  <si>
    <t>SILVIANÓPOLIS</t>
  </si>
  <si>
    <t xml:space="preserve">PRAÇA HORÁCIO GUIMARÃES, 3, CENTRO CEP 37589000 </t>
  </si>
  <si>
    <t xml:space="preserve">TRÊS CORAÇÕES </t>
  </si>
  <si>
    <t>RUA DARCY BRASIL, 39, CENTRO CEP 37410151</t>
  </si>
  <si>
    <t xml:space="preserve">RUA PEDRO BONÉSIO, 436, CENTRO CEP 37410000 </t>
  </si>
  <si>
    <t>TRÊS PONTAS</t>
  </si>
  <si>
    <t>RUA AMÉRICO MIARI, 330, CENTRO CEP 3719000</t>
  </si>
  <si>
    <t xml:space="preserve">VARGINHA </t>
  </si>
  <si>
    <t xml:space="preserve">PRAÇA CHAMPAGNAT, 29, CENTRO CEP 37002150 </t>
  </si>
  <si>
    <t>VARGINHA</t>
  </si>
  <si>
    <t xml:space="preserve">RUA RUBEN PINTO REIS, 270, VILA PINTO CEP 37010740 </t>
  </si>
  <si>
    <t>RUA COLÔMBIA, 100, VILA PINTO CEP 37010650</t>
  </si>
  <si>
    <t xml:space="preserve">RUA IRMÃO MARIO ESDRAS, 305, VILA PINTO CEP 37010660 </t>
  </si>
  <si>
    <t xml:space="preserve">TOTAL DA ÁREA </t>
  </si>
  <si>
    <t>LOTE 3 - REGIÃO DO TRIANGULO MINEIRO E DO VALE DO PARNAÍBA</t>
  </si>
  <si>
    <t xml:space="preserve">OBSERVAÇÃO </t>
  </si>
  <si>
    <t>ARAGUARI</t>
  </si>
  <si>
    <t>AVENIDA OSWALDO PIERUCCETI, Nº 400 - JARDIM INTERLAGOS</t>
  </si>
  <si>
    <t>2º andar</t>
  </si>
  <si>
    <t>Sala de apoio e jesp</t>
  </si>
  <si>
    <t>CAMPINA VERDE</t>
  </si>
  <si>
    <t>RUA TRINTA, 262, CENTRO CEP 38270000</t>
  </si>
  <si>
    <t>CANÁPOLIS</t>
  </si>
  <si>
    <t>PRAÇA 19 DE MARÇO, 409 - CENTRO CEP 38380-000</t>
  </si>
  <si>
    <t>FÓRUM - SALA DE APOIO MP</t>
  </si>
  <si>
    <t>RUA OITO, 399 - CENTRO</t>
  </si>
  <si>
    <t xml:space="preserve">
SEDE LOCADA
</t>
  </si>
  <si>
    <t>CANDEIAS</t>
  </si>
  <si>
    <t>AVENIDA 17 DE DEZEMBRO, 249, CENTRO CEP 37280000</t>
  </si>
  <si>
    <t>CAPINÓPOLIS</t>
  </si>
  <si>
    <t>AVENIDA 111, 465, SERAMIS CEP 38360000</t>
  </si>
  <si>
    <t>CONCEIÇÃO DAS ALAGOAS</t>
  </si>
  <si>
    <t>RUA FLORIANO PEIXOTO, 402, CENTRO CEP 38120000</t>
  </si>
  <si>
    <t>CONQUISTA</t>
  </si>
  <si>
    <t>PRAÇA CORONEL TANCREDO FRANCA, 100, CENTRO CEP 38195000</t>
  </si>
  <si>
    <t>FRUTAL</t>
  </si>
  <si>
    <t>PRAÇA SETE DE SETEMBRO, 200, CENTRO CEP 38200000</t>
  </si>
  <si>
    <t>ITAPAGIPE</t>
  </si>
  <si>
    <t>RUA 8, 1000 - CENTRO CEP 38240000</t>
  </si>
  <si>
    <t>FORUM - SALA DE APOIO</t>
  </si>
  <si>
    <t>AVENIDA JOSÉ LONGUINHOS DE QUEIROZ, 4930 - BARBOSA SOARES</t>
  </si>
  <si>
    <t xml:space="preserve">ÁREA INTERNA </t>
  </si>
  <si>
    <t>ÁREA EXTENA PAVIMENTADA</t>
  </si>
  <si>
    <t>ITUIUTABA</t>
  </si>
  <si>
    <t>RUA VONTE, 740, CENTRO, CEP 38300074</t>
  </si>
  <si>
    <t>AVENIDA NOVE-A, 45, CENTRO CEP 38300148</t>
  </si>
  <si>
    <t>ITURAMA</t>
  </si>
  <si>
    <t>AVENIDA CAMPINA VERDE, 1395, CENTRO CEP 38280000</t>
  </si>
  <si>
    <t>MONTE ALEGRE DE MINAS</t>
  </si>
  <si>
    <t>AVENIDA 16 DE SETEMBRO, 467, CENTRO CEP 38457000</t>
  </si>
  <si>
    <t>PRATA</t>
  </si>
  <si>
    <t>PRAÇA XV DE NOVEMBRO, 273, CENTRO CEP 38140000</t>
  </si>
  <si>
    <t>SANTA VITÓRIA</t>
  </si>
  <si>
    <t>AVENIDA RIO GRANDE DO SUL, 1275, CENTRO CEP 38320000</t>
  </si>
  <si>
    <t>TUPACIGUARA</t>
  </si>
  <si>
    <t>PRAÇA RAUL CARNEIRO, 11, CENTRO CEP 38430000</t>
  </si>
  <si>
    <t>RUA RODRIGO DO VALE, Nº 77, CENTRO</t>
  </si>
  <si>
    <t xml:space="preserve">CONTRATO DE COMODATO: CONSEP-Tupaciguara ao MPMG.
IMÓVEL CEDIDO, com finalidade de ser sede do MPMG desta comarca.
</t>
  </si>
  <si>
    <t>UBERABA</t>
  </si>
  <si>
    <t>RUA CORONEL ANTÔNIO RIOS, 951, SANTA MARTA CEP 38061-150</t>
  </si>
  <si>
    <t>SUBSOLO - ÁREA INTERNA</t>
  </si>
  <si>
    <t>SUBSOLO - GARAGEM COBERTA</t>
  </si>
  <si>
    <t>SUBSOLO - ÁREA EXTERNA PAVIMENTADA</t>
  </si>
  <si>
    <t>1º ANDAR - ÁREA EXTERNA PAVIMENTADA</t>
  </si>
  <si>
    <t>UBERLÂNDIA</t>
  </si>
  <si>
    <t>RUA SÃO PAULO, 95 - BAIRRO TIBERY CEP 38405027</t>
  </si>
  <si>
    <t xml:space="preserve">GARAGEM - ÁREA INTERNA </t>
  </si>
  <si>
    <t>1º ANDAR</t>
  </si>
  <si>
    <t>2º ANDAR</t>
  </si>
  <si>
    <t>GARAGENS COBERTAS</t>
  </si>
  <si>
    <t>AVENIDARONDON PACHECO , 5.750 SOBRELOJA E 13º ANDAR/ BAIRRO TIBERY UBERLÂNDIA-MG CEP 38405-142</t>
  </si>
  <si>
    <t>SOBRE LOJA ÁREA INTERNA</t>
  </si>
  <si>
    <t>SOBRE LOJA GARAGEM</t>
  </si>
  <si>
    <t>13º PAVIMENTO</t>
  </si>
  <si>
    <t>ARAXÁ</t>
  </si>
  <si>
    <t>AVENIDA TANCREDO NEVES, 340, SILVERIA CEP 38183380</t>
  </si>
  <si>
    <t>CAMPOS ALTOS</t>
  </si>
  <si>
    <t>RUA GETÚLIO PORTELA, 65, CENTRO CEP 38970000</t>
  </si>
  <si>
    <t>CARMO DO PARANAÍBA</t>
  </si>
  <si>
    <t>AVENIDA COSTA JÚNIOR, 306 A, CENTRO CEP 38840000</t>
  </si>
  <si>
    <t>COROMANDEL</t>
  </si>
  <si>
    <t>RUA OLEGÁRIO MACIEL, 169, CENTRO CEP 38550000</t>
  </si>
  <si>
    <t>ESTRELA DO SUL</t>
  </si>
  <si>
    <t>RUA FRANCISCO DE VASCONCELOS, 125, CENTRO  CEP 38525000</t>
  </si>
  <si>
    <t>IBIÁ</t>
  </si>
  <si>
    <t>RUA CARLOS FULGÊNCIO, 430, CENTRO CEP 38950000</t>
  </si>
  <si>
    <t>MONTE CARMELO</t>
  </si>
  <si>
    <t>AVENIDA DOS MUNDINS, 251, CENTRO  CEP 38500000</t>
  </si>
  <si>
    <t>SA</t>
  </si>
  <si>
    <t>NOVA PONTE</t>
  </si>
  <si>
    <t>AVENIDA FLORÊNCIO GONÇALVES FERNANDES, 585, GRANDE LAGO CEP 38700001</t>
  </si>
  <si>
    <t>PATOS DE MINAS</t>
  </si>
  <si>
    <t>RUA MAJOR GOTE, 1022, CENTRO, CEP 38700001</t>
  </si>
  <si>
    <t>Sala 505:
Vaga 14: 
Sala 602: 
Vaga 19:
Sala 606: *
Vaga 01 e 02</t>
  </si>
  <si>
    <t>48,62m²
16,56m²
43,82m²
16,56m²
= 125,56
= total de todas as locações deste imóvel - 498,48</t>
  </si>
  <si>
    <t>AVENIDA GETÚLIO VARGAS, 946, CENTRO  CEP 38700128</t>
  </si>
  <si>
    <t xml:space="preserve">PATROCÍNIO </t>
  </si>
  <si>
    <t>AVENIDA JOÃO ALVES DO NASCIMENTO, 1508, CENTRO CEP 38740072</t>
  </si>
  <si>
    <t>PERDIZES</t>
  </si>
  <si>
    <t>AVENIDA GERCINHO COUTINHO, 500, CENTRO CEP 38170000</t>
  </si>
  <si>
    <t>RIO PARNAÍBA</t>
  </si>
  <si>
    <t>AVENIDA TRAJANO JOSÉ SILVA, 485, CENTRO CEP 38810000</t>
  </si>
  <si>
    <t>SACRAMENTO</t>
  </si>
  <si>
    <t>AVENIDA VISCONDE DO RIO BRANCO, 257, CENTRO CEP 38190000</t>
  </si>
  <si>
    <t>SÃO GOTARDO</t>
  </si>
  <si>
    <t>TRAVESSA FREI PAULINO, 265 CENTRO  CEP 38800-000</t>
  </si>
  <si>
    <t>TIROS</t>
  </si>
  <si>
    <t>PRAÇA SANTO ANTÔNIO, 152, CENTRO CEP 38880000</t>
  </si>
  <si>
    <t>LOTE 4 - REGIÃO DO VALE DO JEQUITINHONHA-MUCURI E DO VALE DO RIO DOCE</t>
  </si>
  <si>
    <t>OBSERVAÇÕES</t>
  </si>
  <si>
    <t xml:space="preserve">ÁGUAS FORMOSAS </t>
  </si>
  <si>
    <t xml:space="preserve">RUA DEODORO DE ALMEIDA PINTO, 177, CENTRO CEP 39880000 </t>
  </si>
  <si>
    <t xml:space="preserve">ALMENARA </t>
  </si>
  <si>
    <t xml:space="preserve">RUA DOUTOR SABINO SILVA, 58, CENTRO CEP 39900000 </t>
  </si>
  <si>
    <t xml:space="preserve">ARAÇUAÍ </t>
  </si>
  <si>
    <t xml:space="preserve">RUA DOM SERAFIM, 396, CENTRO CEP 39600000 </t>
  </si>
  <si>
    <t xml:space="preserve">CAPELINHA </t>
  </si>
  <si>
    <t xml:space="preserve">RUA CAPITÃO DOMINGOS PIMENTA, 20, CENTRO - CEP 39680000 </t>
  </si>
  <si>
    <t xml:space="preserve">CARLOS CHAGAS </t>
  </si>
  <si>
    <t xml:space="preserve">AVENIDA GETÚLIO VARGAS, 10, 1º ANDAR </t>
  </si>
  <si>
    <t xml:space="preserve">ITAMARANDIBA </t>
  </si>
  <si>
    <t>RUA JEQUITINHONHA, 92A - CENTRO</t>
  </si>
  <si>
    <t xml:space="preserve">JACINTO </t>
  </si>
  <si>
    <t xml:space="preserve">RUA PEDRO ARAÚJO, 450 </t>
  </si>
  <si>
    <t>ÁREA INTERNA - 80,16
ÁREA EXTERNA PAVIMENTADA - 399,57</t>
  </si>
  <si>
    <t xml:space="preserve">JEQUITINHONHA </t>
  </si>
  <si>
    <t xml:space="preserve">RUA CEL. RAMIRO PEREIRA, 225, CENTRO CEP 39960000 </t>
  </si>
  <si>
    <t xml:space="preserve">MALACACHETA </t>
  </si>
  <si>
    <t xml:space="preserve">RUA CASSIANO TERRA, 30, CENTRO CEP 39690000 </t>
  </si>
  <si>
    <t xml:space="preserve">MEDINA </t>
  </si>
  <si>
    <t xml:space="preserve">RUA FRANCISCO FIGUEIREDO, 250, CENTRO CEP 39620000 </t>
  </si>
  <si>
    <t xml:space="preserve">MINAS NOVAS </t>
  </si>
  <si>
    <t xml:space="preserve">AVENIDA WALDEMAR CESAR SANTOS, 172, CENTRO - CEP 39650000 </t>
  </si>
  <si>
    <t xml:space="preserve">NANUQUE </t>
  </si>
  <si>
    <t xml:space="preserve">PRAÇA TEÓFILO OTONI, 20 CENTRO CEP 39860000 </t>
  </si>
  <si>
    <t xml:space="preserve">NOVO CRUZEIRO </t>
  </si>
  <si>
    <t xml:space="preserve">RUA TANCREDO NEVES, 376, CENTRO CEP 39820000 </t>
  </si>
  <si>
    <t xml:space="preserve">PEDRA AZUL </t>
  </si>
  <si>
    <t xml:space="preserve">AVENIDA NETÉRCIO ALMEIDA, 130, CENTRO - CEP 39970000 </t>
  </si>
  <si>
    <t xml:space="preserve">TEÓFILO OTONI </t>
  </si>
  <si>
    <t xml:space="preserve">RUA JOAQUIM ANANIAS DE TOLEDO, 105 - DOUTOR   LAERTE LAENDER - CEP 39803171 </t>
  </si>
  <si>
    <t>A ÁREA DOS DOIS ENDEREÇOS DE TEÓFILO OTONI ESTÃO CONTADAS JUNTAS</t>
  </si>
  <si>
    <t xml:space="preserve">RUA JOAQUIM ANANIAS DE TOLEDO, 101 - DOUTOR LAERTE LAENDER CEP 39803171 </t>
  </si>
  <si>
    <t xml:space="preserve">TURMALINA </t>
  </si>
  <si>
    <t xml:space="preserve">RUA JOSINA ANTUNES, 26, CAMPO </t>
  </si>
  <si>
    <t xml:space="preserve">AÇUCENA </t>
  </si>
  <si>
    <t xml:space="preserve">RUA GETÚLIO VARGAS, 85, CENTRO CEP 35147000 </t>
  </si>
  <si>
    <t xml:space="preserve">AIMORÉS </t>
  </si>
  <si>
    <t xml:space="preserve">RUA OLEGÁRIO MACIEL, 63, CENTRO CEP 35200000 </t>
  </si>
  <si>
    <t xml:space="preserve">CARATINGA </t>
  </si>
  <si>
    <t xml:space="preserve">RUA LUÍS ANTÔNIO BASTOS CORTES, 16, RODOVIÁRIOS - CEP 35300274 </t>
  </si>
  <si>
    <t>11 salas 515, 516, 517, 518, 519, 520, 521, 522, 524, 526, 528</t>
  </si>
  <si>
    <t xml:space="preserve">CONSELHEIRO PENA </t>
  </si>
  <si>
    <t xml:space="preserve">RUA FELICIANO FERRAZ, 196, CENTRO CEP 35240000 </t>
  </si>
  <si>
    <t xml:space="preserve">CORONEL FABRICIANO </t>
  </si>
  <si>
    <t xml:space="preserve">RUA DUQUE DE CAXIAS, 20, CENTRO CEP 35170009 </t>
  </si>
  <si>
    <t xml:space="preserve">GALILÉIA </t>
  </si>
  <si>
    <t xml:space="preserve">RUA OITO DE DEZEMBRO, 851, CENTRO CEP 35250000 </t>
  </si>
  <si>
    <t xml:space="preserve">GOVERNADOR VALADARES </t>
  </si>
  <si>
    <t>RUA MARECHAL FLORIANO, 635, CENTRO - CEP 35010140</t>
  </si>
  <si>
    <t>SUBSOLO - GARAGENS COBERTAS</t>
  </si>
  <si>
    <t>1º ANDAR: GARAGENS COBERTAS</t>
  </si>
  <si>
    <t>1º ANDAR - ÁREAS EXTERNAS PAVIMENTADAS</t>
  </si>
  <si>
    <t>2° ANDAR - ÁREA INTERNA</t>
  </si>
  <si>
    <t>2° ANDAR - GARAGENS COBERTAS</t>
  </si>
  <si>
    <t>2° ANDAR - ÁREAS EXTERNAS PAVIMENTADAS</t>
  </si>
  <si>
    <t>3º ANDAR - ÁREAS EXTERNAS PAVIMENTADAS</t>
  </si>
  <si>
    <t>4º ANDAR - ÁREA INTERNA</t>
  </si>
  <si>
    <t xml:space="preserve"> 5º ANDAR - ÁREA INTERNA</t>
  </si>
  <si>
    <t xml:space="preserve"> 6º ANDAR - ÁREA INTERNA</t>
  </si>
  <si>
    <t xml:space="preserve"> 7º ANDAR - ÁREA INTERNA</t>
  </si>
  <si>
    <t xml:space="preserve"> 8º ANDAR - ÁREA INTERNA</t>
  </si>
  <si>
    <t xml:space="preserve"> 9º ANDAR - ÁREA INTERNA</t>
  </si>
  <si>
    <t xml:space="preserve"> 10º ANDAR - ÁREA INTERNA</t>
  </si>
  <si>
    <t xml:space="preserve"> 11º ANDAR - ÁREA INTERNA</t>
  </si>
  <si>
    <t xml:space="preserve"> 12º ANDAR - ÁREA INTERNA</t>
  </si>
  <si>
    <t xml:space="preserve"> 13º ANDAR - ÁREA INTERNA</t>
  </si>
  <si>
    <t xml:space="preserve"> 14º ANDAR - ÁREA INTERNA</t>
  </si>
  <si>
    <t xml:space="preserve"> 15º ANDAR - ÁREA INTERNA</t>
  </si>
  <si>
    <t xml:space="preserve">GUANHÃES </t>
  </si>
  <si>
    <t xml:space="preserve">AVENIDA GOV. MILTON CAMPOS, 2619, VERMELHO - CEP 39740000 </t>
  </si>
  <si>
    <t xml:space="preserve">INHAPIM </t>
  </si>
  <si>
    <t xml:space="preserve">RUA CEL.ANTÔNIO FERNANDES, 42, CENTRO </t>
  </si>
  <si>
    <t xml:space="preserve">IPANEMA </t>
  </si>
  <si>
    <t>AV. SETE DE SETEMBRO, 1227 - CENTRO, CEP 36.950-000</t>
  </si>
  <si>
    <t>SALAS:
301
302
303
304</t>
  </si>
  <si>
    <t xml:space="preserve">IPATINGA </t>
  </si>
  <si>
    <t>RUA SAO JOÃO DEL REI, 26, ESQUINA COM AV. JOÃO VALENTIM PASCOAL, Nº 88 - CENTRO</t>
  </si>
  <si>
    <t xml:space="preserve">DOIS PAVIMENTOS:
1º PAVIMENTO: LOJA
2º PAVIMENTO: ANDAR CORRIDO
</t>
  </si>
  <si>
    <t>1º PAVIMENTO: 211,70 M²
2º PAVIMENTO: 180,50 M²</t>
  </si>
  <si>
    <t xml:space="preserve">AVENIDA JAPÃO, 381, CARIRU - CEP 35160118 </t>
  </si>
  <si>
    <t>IMÓVEL PRÓPRIO</t>
  </si>
  <si>
    <t xml:space="preserve">ITAMBACURI </t>
  </si>
  <si>
    <t xml:space="preserve">RUA SÉRGIO AVELINO PINHEIRO, 60, CENTRO - CEP 39830000 </t>
  </si>
  <si>
    <t xml:space="preserve">ITANHOMI </t>
  </si>
  <si>
    <t xml:space="preserve">RUA FRANCISCO DE ABREU MAFRA, 80, CENTRO - CEP 35120000 </t>
  </si>
  <si>
    <t xml:space="preserve">MANTENA </t>
  </si>
  <si>
    <t xml:space="preserve">PRAÇA RÔMULO CAMPOS, SEM NÙMERO, CENTRO - CEP 35290000 </t>
  </si>
  <si>
    <t xml:space="preserve">MESQUITA </t>
  </si>
  <si>
    <t xml:space="preserve">PRAÇA BENEDITO VALADARES, 200, CENTRO - CEP 35166000 </t>
  </si>
  <si>
    <t xml:space="preserve">MUTUM </t>
  </si>
  <si>
    <t xml:space="preserve">RUA DOM CAVATI, 333, CENTRO - CEP 36955000 </t>
  </si>
  <si>
    <t xml:space="preserve">PEÇANHA </t>
  </si>
  <si>
    <t xml:space="preserve">RUA SIMÃO CARLOS PEREIRA, 234, CENTRO CEP 39700000 </t>
  </si>
  <si>
    <t xml:space="preserve">RESPLENDOR </t>
  </si>
  <si>
    <t xml:space="preserve">RUA MORAIS DE CARVALHO, 647, CENTRO CEP 35230000 </t>
  </si>
  <si>
    <t xml:space="preserve">SABINÓPOLIS </t>
  </si>
  <si>
    <t>RUA ALENCAR JOSÉ DE PIMENTA, 55, CENTRO</t>
  </si>
  <si>
    <t xml:space="preserve"> lojas 3, 4 e 5 </t>
  </si>
  <si>
    <t xml:space="preserve">SANTA MARIA DO SUAÇUÍ </t>
  </si>
  <si>
    <t xml:space="preserve">RUA VEREADOR JOSÉ LOPES, 75, CENTRO CEP 39780000 </t>
  </si>
  <si>
    <t xml:space="preserve">SÃO JOÃO EVANGELISTA </t>
  </si>
  <si>
    <t xml:space="preserve">RUA BENEDITO VALADARES, 77, CENTRO CEP 39705000 </t>
  </si>
  <si>
    <t>FÓRUM
2º ANDAR – 1 SALA E 1 _x000D_
SALA DE ARQUIVO</t>
  </si>
  <si>
    <t xml:space="preserve">TARUMIRIM </t>
  </si>
  <si>
    <t xml:space="preserve">AVENIDA CUNHA, 40, CENTRO - CEP 35140000 </t>
  </si>
  <si>
    <t>FÓRUM _x000D_
1º ANDAR - 2 SALAS</t>
  </si>
  <si>
    <t xml:space="preserve">TIMÓTEO </t>
  </si>
  <si>
    <t xml:space="preserve">PRAÇA OLÍMPICA, 65, FUNCIONÁRIOS - CEP 35180414 </t>
  </si>
  <si>
    <t xml:space="preserve">FÓRUM
2º ANDAR – 3 SALAS  </t>
  </si>
  <si>
    <t xml:space="preserve">AVENIDA ALMIR DE SOUZA ALMENO, 46, FUNCIONÁRIOS - CEP 35180412 </t>
  </si>
  <si>
    <t xml:space="preserve">4ª PROMOTORIA – TÉRREO - LOJA 01 </t>
  </si>
  <si>
    <t xml:space="preserve">VIRGINÓPOLIS </t>
  </si>
  <si>
    <t xml:space="preserve">RUA PADRE FÉLIX, 362, CENTRO - CEP 39730000 </t>
  </si>
  <si>
    <t xml:space="preserve">FÓRUM
1 º ANDAR - SALA 202 </t>
  </si>
  <si>
    <t>LOTE 5 - REGIÃO DO NOROESTE E DO NORTE DE MINAS</t>
  </si>
  <si>
    <t>ARINOS</t>
  </si>
  <si>
    <t xml:space="preserve">RUA PROFESSOR BENEVIDES, 436, CENTRO - CEP 38680000 </t>
  </si>
  <si>
    <t xml:space="preserve">LOCAÇÃO DE LOJA (1)
</t>
  </si>
  <si>
    <t xml:space="preserve">BONFINÓPOLIS DE MINAS </t>
  </si>
  <si>
    <t xml:space="preserve">RUA SÃO JOSÉ, 651, CENTRO - CEP 38650000 </t>
  </si>
  <si>
    <t>1 SALA</t>
  </si>
  <si>
    <t xml:space="preserve">BURITIS </t>
  </si>
  <si>
    <t xml:space="preserve">RUA DOIS PODERES, 01 - CENTRO </t>
  </si>
  <si>
    <t>FÓRUM
SALA 109</t>
  </si>
  <si>
    <t>RUA CEARÁ, 1005 - CCENTRO</t>
  </si>
  <si>
    <t xml:space="preserve">JOÃO PINHEIRO </t>
  </si>
  <si>
    <t xml:space="preserve">RUA CAPITÃO SANCHO, 521, CENTRO CEP 38770000 </t>
  </si>
  <si>
    <t xml:space="preserve">PARACATU </t>
  </si>
  <si>
    <t xml:space="preserve">RUA AFONSO NOVAIS PINTO, 32, CENTRO CEP 38600162 </t>
  </si>
  <si>
    <t xml:space="preserve">AVENIDA OLEGÁRIO MACIEL, 1387, CENTRO - CEP 38600000 </t>
  </si>
  <si>
    <t>PARACATU</t>
  </si>
  <si>
    <t>AVENIDA OLEGÁRIO MACIEL, 193, CENTRO _x000D_
CEP 38600000</t>
  </si>
  <si>
    <t xml:space="preserve">PRESIDENTE OLEGÁRIO </t>
  </si>
  <si>
    <t xml:space="preserve">PRAÇA BANDEIRA, 10 - CENTRO - CEP 38750000 </t>
  </si>
  <si>
    <t xml:space="preserve">UNAÍ </t>
  </si>
  <si>
    <t>RUA PREFEITO JOÃO COSTA  Nº 209, CENTRO</t>
  </si>
  <si>
    <t xml:space="preserve">6 SALAS LOCADAS - Nº 601, 602, 603, 604, 605 E 606
</t>
  </si>
  <si>
    <t xml:space="preserve">VAZANTE </t>
  </si>
  <si>
    <t xml:space="preserve">PRAÇA JOSÉ ERMÍRIO DE MORAIS, SEM NÚMERO, CENTRO CEP 38780000 </t>
  </si>
  <si>
    <t xml:space="preserve">BOCAIÚVA </t>
  </si>
  <si>
    <t>RUA GUARDA MOR ALKIMIN, Nº 13, CENTRO</t>
  </si>
  <si>
    <t xml:space="preserve">RUA DOMINGOS FERREIRA PIMENTA, 138, CENTRO CEP 39390000 </t>
  </si>
  <si>
    <t xml:space="preserve">FÓRUM _x000D_
2º ANDAR – 2 SALAS </t>
  </si>
  <si>
    <t xml:space="preserve">BRASÍLIA DE MINAS </t>
  </si>
  <si>
    <t xml:space="preserve"> RUA DURVAL PASSOS nº 146, CENTRO</t>
  </si>
  <si>
    <t>207,00 m2</t>
  </si>
  <si>
    <t xml:space="preserve">CONTRATO DE LOCAÇÃO DE IMÓVEL - 
SEI nº 19.16.3712.0060392/2020-75
EDITAL: 10/02/2021
Prazo contratual: 60 meses
Vigência: 22/03/2021 à 21/03/2026
</t>
  </si>
  <si>
    <t xml:space="preserve">AVENIDA RUI BARBOSA, 300, CENTRO CEP 39330000 </t>
  </si>
  <si>
    <t xml:space="preserve">CORAÇÃO DE JESUS </t>
  </si>
  <si>
    <t xml:space="preserve"> RUA JOSÉ LUÍS BARBOSA, 1220 - SAGRADA FAMÍLIA</t>
  </si>
  <si>
    <t xml:space="preserve">FRANCISCO SÁ </t>
  </si>
  <si>
    <t xml:space="preserve">RUA OLÍMPIO DIAS, 536, CENTRO CEP 39580000 </t>
  </si>
  <si>
    <t xml:space="preserve">FÓRUM _x000D_
 1º ANDAR – 1 SALA  </t>
  </si>
  <si>
    <t xml:space="preserve">GRÃO MOGOL </t>
  </si>
  <si>
    <t xml:space="preserve">RUA ABNER MARTINS, 255, SALA 109, BANDEIRANTES 2 GRAO MOGOL 39570000 </t>
  </si>
  <si>
    <t>FÓRUM
TÉRREO - SALA 109</t>
  </si>
  <si>
    <t xml:space="preserve">JAÍBA </t>
  </si>
  <si>
    <t xml:space="preserve">RUA JOÃO ANTÔNIO DE OLIVEIRA, 400 CEP 39508-000 </t>
  </si>
  <si>
    <t xml:space="preserve">JANAÚBA </t>
  </si>
  <si>
    <t xml:space="preserve">AVENIDA MARECHAL DEODORO, 140, CENTRO - CEP 39442018 </t>
  </si>
  <si>
    <t>A ÁREA TOTAL 187,78 M² É A SOMA DOS DOIS ENDEREÇOS DE JANAÚBA.</t>
  </si>
  <si>
    <t xml:space="preserve">RUA SÃO JOÃO DA PONTE, 409, CENTRO CEP 39440000 </t>
  </si>
  <si>
    <t xml:space="preserve">JANUÁRIA </t>
  </si>
  <si>
    <t xml:space="preserve">PRAÇA ARTHUR BERNARDES, 366, CENTRO CEP 39480000 </t>
  </si>
  <si>
    <t xml:space="preserve">MANGA </t>
  </si>
  <si>
    <t xml:space="preserve">PRAÇA PRESIDENTE COSTA E SILVA, 52, CENTRO - CEP 39460000 </t>
  </si>
  <si>
    <t xml:space="preserve">MONTALVÂNIA </t>
  </si>
  <si>
    <t xml:space="preserve">PRAÇA PLATÃO, 399, CENTRO CEP 39495000 </t>
  </si>
  <si>
    <t xml:space="preserve">MONTE AZUL </t>
  </si>
  <si>
    <t xml:space="preserve">ALAMEDA ANTÔNIO DE OLIVEIRA NETO, 295, ESPLANADA CEP 39500000 </t>
  </si>
  <si>
    <t xml:space="preserve">FÓRUM _x000D_
1º ANDAR – 2 SALAS </t>
  </si>
  <si>
    <t xml:space="preserve">MONTES CLAROS </t>
  </si>
  <si>
    <t xml:space="preserve">AVENIDA CULA MANGABEIRA,345, CÂNDIDACÂMARA CEP 39401696 </t>
  </si>
  <si>
    <t xml:space="preserve">PIRAPORA </t>
  </si>
  <si>
    <t xml:space="preserve">AVENIDA COMANDANTE SANTIAGO DANTAS, 261, CENTRO CEP 39270000 </t>
  </si>
  <si>
    <t xml:space="preserve">PORTEIRINHA </t>
  </si>
  <si>
    <t xml:space="preserve">RUA TIRADENTES, 225, RENASCENÇA CEP 39520000 </t>
  </si>
  <si>
    <t xml:space="preserve">RIO PARDO DE MINAS </t>
  </si>
  <si>
    <t xml:space="preserve">AVENIDA RAFAEL BASTOS PEREIRA, 202, CENTRO - CEP 39530000 </t>
  </si>
  <si>
    <t xml:space="preserve">SALINAS </t>
  </si>
  <si>
    <t xml:space="preserve">PRAÇA JOÃO PESSOA, 40, CENTRO CEP 39560000 </t>
  </si>
  <si>
    <t xml:space="preserve">SÃO FRANCISCO </t>
  </si>
  <si>
    <t xml:space="preserve">AVENIDA JUSCELINO KUBISTCHECK, 737, CENTRO - CEP 39300000 </t>
  </si>
  <si>
    <t xml:space="preserve">SÃO JOÃO DA PONTE </t>
  </si>
  <si>
    <t xml:space="preserve">RUA GERÔNIMO DE AGUIAR, 167, CENTRO CEP 39430000 </t>
  </si>
  <si>
    <t xml:space="preserve">SÃO JOÃO DO PARAÍSO </t>
  </si>
  <si>
    <t xml:space="preserve">AVENIDA DR. OSÓRIO ADRIÃO DA ROCHA, 282, CENTRO CEP 39540000 </t>
  </si>
  <si>
    <t>FÓRUM _x000D_
TÉRREO - 1 SALA</t>
  </si>
  <si>
    <t xml:space="preserve">SÃO ROMÃO </t>
  </si>
  <si>
    <t>RUA NEWTON GONÇALVES PEREIRA, 387, CENTRO - CEP 39290000</t>
  </si>
  <si>
    <t>FÓRUM _x000D_
TÉRREO - 1 SALA - Nº 101</t>
  </si>
  <si>
    <t xml:space="preserve">TAIOBEIRAS </t>
  </si>
  <si>
    <t xml:space="preserve">RUA CONRADO ROCHA, 387, CENTRO CEP 39550000 </t>
  </si>
  <si>
    <t>FÓRUM  _x000D_
TÉRREO - 2 SALAS - Nº 107 E 108</t>
  </si>
  <si>
    <t xml:space="preserve">VÁRZEA DA PALMA </t>
  </si>
  <si>
    <t xml:space="preserve">RUA CLÁUDIO MANOEL DA COSTA, 1517, CENTRO CEP 39260000 </t>
  </si>
  <si>
    <t>FÓRUM  _x000D_
(2º ANDAR) – 2 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</si>
</sst>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charset val="1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9E1F2"/>
        <bgColor indexed="64"/>
      </patternFill>
    </fill>
  </fills>
  <borders count="10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thin">
        <color rgb="FFE7E6E6"/>
      </top>
      <bottom style="thin">
        <color rgb="FFE7E6E6"/>
      </bottom>
      <diagonal/>
    </border>
    <border>
      <left style="thin">
        <color rgb="FF000000"/>
      </left>
      <right style="thick">
        <color rgb="FF000000"/>
      </right>
      <top style="thin">
        <color rgb="FFE7E6E6"/>
      </top>
      <bottom style="thin">
        <color rgb="FFE7E6E6"/>
      </bottom>
      <diagonal/>
    </border>
    <border>
      <left style="thin">
        <color rgb="FF000000"/>
      </left>
      <right style="thick">
        <color rgb="FF000000"/>
      </right>
      <top style="thin">
        <color rgb="FFE7E6E6"/>
      </top>
      <bottom/>
      <diagonal/>
    </border>
    <border>
      <left/>
      <right style="thick">
        <color rgb="FF000000"/>
      </right>
      <top/>
      <bottom style="thin">
        <color rgb="FFE7E6E6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E7E6E6"/>
      </bottom>
      <diagonal/>
    </border>
    <border>
      <left style="thick">
        <color rgb="FF000000"/>
      </left>
      <right/>
      <top style="thin">
        <color rgb="FFE7E6E6"/>
      </top>
      <bottom style="thin">
        <color rgb="FFE7E6E6"/>
      </bottom>
      <diagonal/>
    </border>
    <border>
      <left style="thick">
        <color rgb="FF000000"/>
      </left>
      <right/>
      <top style="thin">
        <color rgb="FFE7E6E6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E7E6E6"/>
      </bottom>
      <diagonal/>
    </border>
    <border>
      <left style="thin">
        <color rgb="FF000000"/>
      </left>
      <right/>
      <top style="thin">
        <color rgb="FFE7E6E6"/>
      </top>
      <bottom style="thin">
        <color rgb="FFE7E6E6"/>
      </bottom>
      <diagonal/>
    </border>
    <border>
      <left style="thin">
        <color rgb="FF000000"/>
      </left>
      <right/>
      <top style="thin">
        <color rgb="FFE7E6E6"/>
      </top>
      <bottom/>
      <diagonal/>
    </border>
    <border>
      <left/>
      <right/>
      <top style="thick">
        <color rgb="FF000000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E7E6E6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3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0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0" fillId="0" borderId="1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2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2" fontId="0" fillId="0" borderId="18" xfId="0" applyNumberFormat="1" applyBorder="1" applyAlignment="1">
      <alignment vertical="center" wrapText="1"/>
    </xf>
    <xf numFmtId="0" fontId="0" fillId="0" borderId="39" xfId="0" applyBorder="1" applyAlignment="1">
      <alignment vertical="center"/>
    </xf>
    <xf numFmtId="2" fontId="0" fillId="0" borderId="41" xfId="0" applyNumberForma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2" fontId="0" fillId="0" borderId="38" xfId="0" applyNumberFormat="1" applyBorder="1" applyAlignment="1">
      <alignment vertical="center" wrapText="1"/>
    </xf>
    <xf numFmtId="2" fontId="0" fillId="0" borderId="92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1" fillId="0" borderId="41" xfId="0" applyFont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73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2" fontId="0" fillId="2" borderId="57" xfId="0" applyNumberForma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top" wrapText="1"/>
    </xf>
    <xf numFmtId="0" fontId="0" fillId="2" borderId="56" xfId="0" applyFill="1" applyBorder="1" applyAlignment="1">
      <alignment vertical="center" wrapText="1"/>
    </xf>
    <xf numFmtId="0" fontId="0" fillId="2" borderId="46" xfId="0" applyFill="1" applyBorder="1" applyAlignment="1">
      <alignment vertical="center" wrapText="1"/>
    </xf>
    <xf numFmtId="2" fontId="0" fillId="0" borderId="61" xfId="0" applyNumberFormat="1" applyFill="1" applyBorder="1" applyAlignment="1">
      <alignment horizontal="center" vertical="center"/>
    </xf>
    <xf numFmtId="0" fontId="0" fillId="0" borderId="101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04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8" xfId="0" applyFill="1" applyBorder="1"/>
    <xf numFmtId="0" fontId="0" fillId="0" borderId="50" xfId="0" applyFill="1" applyBorder="1"/>
    <xf numFmtId="2" fontId="0" fillId="0" borderId="25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4" xfId="0" applyFill="1" applyBorder="1"/>
    <xf numFmtId="0" fontId="0" fillId="0" borderId="53" xfId="0" applyFill="1" applyBorder="1"/>
    <xf numFmtId="2" fontId="0" fillId="0" borderId="11" xfId="0" applyNumberFormat="1" applyFill="1" applyBorder="1" applyAlignment="1">
      <alignment horizontal="center" vertical="center"/>
    </xf>
    <xf numFmtId="0" fontId="0" fillId="0" borderId="105" xfId="0" applyFill="1" applyBorder="1" applyAlignment="1">
      <alignment vertical="center"/>
    </xf>
    <xf numFmtId="0" fontId="0" fillId="0" borderId="52" xfId="0" applyFill="1" applyBorder="1"/>
    <xf numFmtId="0" fontId="0" fillId="0" borderId="22" xfId="0" applyFill="1" applyBorder="1" applyAlignment="1">
      <alignment vertical="center"/>
    </xf>
    <xf numFmtId="0" fontId="0" fillId="0" borderId="23" xfId="0" applyFill="1" applyBorder="1"/>
    <xf numFmtId="0" fontId="0" fillId="0" borderId="22" xfId="0" applyFill="1" applyBorder="1"/>
    <xf numFmtId="0" fontId="0" fillId="0" borderId="28" xfId="0" applyFill="1" applyBorder="1" applyAlignment="1">
      <alignment vertical="center" wrapText="1"/>
    </xf>
    <xf numFmtId="0" fontId="0" fillId="0" borderId="10" xfId="0" applyFill="1" applyBorder="1"/>
    <xf numFmtId="0" fontId="0" fillId="0" borderId="3" xfId="0" applyFill="1" applyBorder="1"/>
    <xf numFmtId="0" fontId="0" fillId="0" borderId="28" xfId="0" applyFill="1" applyBorder="1" applyAlignment="1">
      <alignment vertical="center"/>
    </xf>
    <xf numFmtId="0" fontId="0" fillId="0" borderId="29" xfId="0" applyFill="1" applyBorder="1"/>
    <xf numFmtId="0" fontId="0" fillId="0" borderId="28" xfId="0" applyFill="1" applyBorder="1"/>
    <xf numFmtId="2" fontId="0" fillId="0" borderId="4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5" xfId="0" applyFill="1" applyBorder="1"/>
    <xf numFmtId="0" fontId="0" fillId="0" borderId="14" xfId="0" applyFill="1" applyBorder="1"/>
    <xf numFmtId="2" fontId="0" fillId="0" borderId="17" xfId="0" applyNumberFormat="1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0" borderId="47" xfId="0" applyFill="1" applyBorder="1"/>
    <xf numFmtId="0" fontId="0" fillId="0" borderId="10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99" xfId="0" applyFill="1" applyBorder="1" applyAlignment="1">
      <alignment vertical="center"/>
    </xf>
    <xf numFmtId="0" fontId="0" fillId="0" borderId="100" xfId="0" applyFill="1" applyBorder="1" applyAlignment="1">
      <alignment vertical="center"/>
    </xf>
    <xf numFmtId="0" fontId="0" fillId="0" borderId="100" xfId="0" applyFill="1" applyBorder="1"/>
    <xf numFmtId="0" fontId="0" fillId="0" borderId="52" xfId="0" applyFill="1" applyBorder="1" applyAlignment="1">
      <alignment horizontal="center" vertical="center"/>
    </xf>
    <xf numFmtId="2" fontId="0" fillId="0" borderId="52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5" xfId="0" applyFill="1" applyBorder="1"/>
    <xf numFmtId="0" fontId="0" fillId="0" borderId="8" xfId="0" applyFill="1" applyBorder="1" applyAlignment="1">
      <alignment horizontal="center"/>
    </xf>
    <xf numFmtId="2" fontId="0" fillId="0" borderId="3" xfId="0" applyNumberFormat="1" applyFill="1" applyBorder="1" applyAlignment="1">
      <alignment vertical="center"/>
    </xf>
    <xf numFmtId="0" fontId="0" fillId="0" borderId="8" xfId="0" applyFill="1" applyBorder="1"/>
    <xf numFmtId="0" fontId="0" fillId="0" borderId="12" xfId="0" applyFill="1" applyBorder="1"/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vertical="top" wrapText="1"/>
    </xf>
    <xf numFmtId="2" fontId="0" fillId="0" borderId="35" xfId="0" applyNumberFormat="1" applyFill="1" applyBorder="1" applyAlignment="1">
      <alignment horizontal="center" vertical="top" wrapText="1"/>
    </xf>
    <xf numFmtId="2" fontId="0" fillId="0" borderId="14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top"/>
    </xf>
    <xf numFmtId="0" fontId="0" fillId="0" borderId="8" xfId="0" applyFill="1" applyBorder="1" applyAlignment="1">
      <alignment horizontal="center" vertical="top"/>
    </xf>
    <xf numFmtId="0" fontId="0" fillId="0" borderId="12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>
      <alignment horizontal="center" vertical="top"/>
    </xf>
    <xf numFmtId="0" fontId="0" fillId="0" borderId="58" xfId="0" applyFill="1" applyBorder="1" applyAlignment="1">
      <alignment vertical="center"/>
    </xf>
    <xf numFmtId="0" fontId="0" fillId="0" borderId="57" xfId="0" applyFill="1" applyBorder="1" applyAlignment="1">
      <alignment vertical="center" wrapText="1"/>
    </xf>
    <xf numFmtId="0" fontId="0" fillId="0" borderId="91" xfId="0" applyFill="1" applyBorder="1"/>
    <xf numFmtId="0" fontId="0" fillId="0" borderId="91" xfId="0" applyFill="1" applyBorder="1" applyAlignment="1">
      <alignment vertical="top"/>
    </xf>
    <xf numFmtId="0" fontId="0" fillId="0" borderId="91" xfId="0" applyFill="1" applyBorder="1" applyAlignment="1">
      <alignment horizontal="center" vertical="top"/>
    </xf>
    <xf numFmtId="2" fontId="0" fillId="0" borderId="9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horizontal="center" vertical="top"/>
    </xf>
    <xf numFmtId="0" fontId="0" fillId="0" borderId="2" xfId="0" applyFill="1" applyBorder="1"/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2" fontId="0" fillId="0" borderId="2" xfId="0" applyNumberFormat="1" applyFill="1" applyBorder="1" applyAlignment="1">
      <alignment vertical="center"/>
    </xf>
    <xf numFmtId="2" fontId="0" fillId="0" borderId="28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vertical="center" wrapText="1"/>
    </xf>
    <xf numFmtId="0" fontId="0" fillId="0" borderId="29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35" xfId="0" applyFill="1" applyBorder="1" applyAlignment="1">
      <alignment horizontal="left" vertical="center" wrapText="1"/>
    </xf>
    <xf numFmtId="2" fontId="0" fillId="0" borderId="14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  <xf numFmtId="2" fontId="0" fillId="0" borderId="8" xfId="0" applyNumberFormat="1" applyFill="1" applyBorder="1" applyAlignment="1">
      <alignment horizontal="left" vertical="top" wrapText="1"/>
    </xf>
    <xf numFmtId="2" fontId="0" fillId="0" borderId="3" xfId="0" applyNumberFormat="1" applyFill="1" applyBorder="1" applyAlignment="1">
      <alignment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2" fontId="0" fillId="0" borderId="22" xfId="0" applyNumberFormat="1" applyFill="1" applyBorder="1" applyAlignment="1">
      <alignment vertical="center" wrapText="1"/>
    </xf>
    <xf numFmtId="0" fontId="0" fillId="0" borderId="0" xfId="0" applyFill="1"/>
    <xf numFmtId="0" fontId="5" fillId="3" borderId="0" xfId="0" applyFont="1" applyFill="1"/>
    <xf numFmtId="2" fontId="5" fillId="3" borderId="0" xfId="0" applyNumberFormat="1" applyFont="1" applyFill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6" fillId="2" borderId="15" xfId="0" applyFont="1" applyFill="1" applyBorder="1"/>
    <xf numFmtId="0" fontId="6" fillId="2" borderId="16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2" fillId="2" borderId="18" xfId="0" applyFont="1" applyFill="1" applyBorder="1"/>
    <xf numFmtId="0" fontId="0" fillId="2" borderId="1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8" xfId="0" applyFont="1" applyFill="1" applyBorder="1"/>
    <xf numFmtId="0" fontId="6" fillId="2" borderId="1" xfId="0" applyFont="1" applyFill="1" applyBorder="1"/>
    <xf numFmtId="0" fontId="2" fillId="2" borderId="20" xfId="0" applyFont="1" applyFill="1" applyBorder="1"/>
    <xf numFmtId="0" fontId="6" fillId="2" borderId="10" xfId="0" applyFont="1" applyFill="1" applyBorder="1"/>
    <xf numFmtId="0" fontId="6" fillId="2" borderId="2" xfId="0" applyFont="1" applyFill="1" applyBorder="1"/>
    <xf numFmtId="0" fontId="0" fillId="2" borderId="20" xfId="0" applyFill="1" applyBorder="1"/>
    <xf numFmtId="2" fontId="0" fillId="2" borderId="15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32" xfId="0" applyNumberFormat="1" applyFill="1" applyBorder="1" applyAlignment="1">
      <alignment horizontal="center" vertical="center"/>
    </xf>
    <xf numFmtId="0" fontId="0" fillId="2" borderId="33" xfId="0" applyFill="1" applyBorder="1"/>
    <xf numFmtId="2" fontId="0" fillId="2" borderId="15" xfId="0" applyNumberFormat="1" applyFill="1" applyBorder="1" applyAlignment="1">
      <alignment horizontal="left" vertical="center" wrapText="1"/>
    </xf>
    <xf numFmtId="2" fontId="0" fillId="2" borderId="14" xfId="0" applyNumberForma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0" fontId="0" fillId="2" borderId="33" xfId="0" applyFill="1" applyBorder="1" applyAlignment="1">
      <alignment vertical="center" wrapText="1"/>
    </xf>
    <xf numFmtId="0" fontId="0" fillId="2" borderId="76" xfId="0" applyFill="1" applyBorder="1" applyAlignment="1">
      <alignment vertical="center"/>
    </xf>
    <xf numFmtId="0" fontId="0" fillId="2" borderId="79" xfId="0" applyFill="1" applyBorder="1" applyAlignment="1">
      <alignment vertical="center"/>
    </xf>
    <xf numFmtId="0" fontId="0" fillId="2" borderId="79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82" xfId="0" applyNumberFormat="1" applyFill="1" applyBorder="1" applyAlignment="1">
      <alignment horizontal="center" vertical="center"/>
    </xf>
    <xf numFmtId="0" fontId="0" fillId="2" borderId="85" xfId="0" applyFill="1" applyBorder="1"/>
    <xf numFmtId="0" fontId="0" fillId="2" borderId="77" xfId="0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2" borderId="80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83" xfId="0" applyNumberFormat="1" applyFill="1" applyBorder="1" applyAlignment="1">
      <alignment horizontal="center" vertical="center"/>
    </xf>
    <xf numFmtId="0" fontId="0" fillId="2" borderId="70" xfId="0" applyFill="1" applyBorder="1"/>
    <xf numFmtId="0" fontId="0" fillId="2" borderId="78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0" fillId="2" borderId="81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84" xfId="0" applyNumberFormat="1" applyFill="1" applyBorder="1" applyAlignment="1">
      <alignment horizontal="center" vertical="center"/>
    </xf>
    <xf numFmtId="0" fontId="0" fillId="2" borderId="71" xfId="0" applyFill="1" applyBorder="1"/>
    <xf numFmtId="0" fontId="0" fillId="2" borderId="34" xfId="0" applyFill="1" applyBorder="1" applyAlignment="1">
      <alignment vertical="center"/>
    </xf>
    <xf numFmtId="2" fontId="0" fillId="2" borderId="15" xfId="0" applyNumberFormat="1" applyFill="1" applyBorder="1" applyAlignment="1">
      <alignment horizontal="center" vertical="center" wrapText="1"/>
    </xf>
    <xf numFmtId="0" fontId="0" fillId="2" borderId="33" xfId="0" applyFill="1" applyBorder="1" applyAlignment="1">
      <alignment wrapText="1"/>
    </xf>
    <xf numFmtId="2" fontId="0" fillId="2" borderId="16" xfId="0" applyNumberFormat="1" applyFill="1" applyBorder="1" applyAlignment="1">
      <alignment horizontal="center" vertical="center" wrapText="1"/>
    </xf>
    <xf numFmtId="0" fontId="0" fillId="2" borderId="36" xfId="0" applyFill="1" applyBorder="1"/>
    <xf numFmtId="0" fontId="0" fillId="2" borderId="10" xfId="0" applyFill="1" applyBorder="1" applyAlignment="1">
      <alignment vertical="center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38" xfId="0" applyFill="1" applyBorder="1"/>
    <xf numFmtId="0" fontId="0" fillId="2" borderId="14" xfId="0" applyFill="1" applyBorder="1" applyAlignment="1">
      <alignment horizontal="left" vertical="center" wrapText="1"/>
    </xf>
    <xf numFmtId="0" fontId="0" fillId="2" borderId="16" xfId="0" applyFill="1" applyBorder="1" applyAlignment="1">
      <alignment vertical="center"/>
    </xf>
    <xf numFmtId="2" fontId="0" fillId="2" borderId="35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vertical="top" wrapText="1"/>
    </xf>
    <xf numFmtId="0" fontId="0" fillId="2" borderId="40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41" xfId="0" applyFill="1" applyBorder="1" applyAlignment="1">
      <alignment vertical="top" wrapText="1"/>
    </xf>
    <xf numFmtId="0" fontId="0" fillId="2" borderId="9" xfId="0" applyFill="1" applyBorder="1"/>
    <xf numFmtId="2" fontId="0" fillId="2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2" fontId="0" fillId="2" borderId="3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41" xfId="0" applyFill="1" applyBorder="1"/>
    <xf numFmtId="0" fontId="0" fillId="2" borderId="2" xfId="0" applyFill="1" applyBorder="1" applyAlignment="1">
      <alignment horizontal="center" vertical="center"/>
    </xf>
    <xf numFmtId="0" fontId="0" fillId="2" borderId="14" xfId="0" applyFill="1" applyBorder="1"/>
    <xf numFmtId="0" fontId="0" fillId="2" borderId="33" xfId="0" applyFill="1" applyBorder="1" applyAlignment="1">
      <alignment horizontal="left"/>
    </xf>
    <xf numFmtId="0" fontId="0" fillId="2" borderId="14" xfId="0" applyFill="1" applyBorder="1" applyAlignment="1">
      <alignment vertical="center" wrapText="1"/>
    </xf>
    <xf numFmtId="0" fontId="0" fillId="2" borderId="93" xfId="0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left" vertical="center"/>
    </xf>
    <xf numFmtId="0" fontId="0" fillId="2" borderId="41" xfId="0" applyFill="1" applyBorder="1" applyAlignment="1">
      <alignment wrapText="1"/>
    </xf>
    <xf numFmtId="0" fontId="0" fillId="2" borderId="9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left" vertical="center"/>
    </xf>
    <xf numFmtId="2" fontId="0" fillId="2" borderId="37" xfId="0" applyNumberFormat="1" applyFill="1" applyBorder="1" applyAlignment="1">
      <alignment horizontal="center" vertical="center"/>
    </xf>
    <xf numFmtId="0" fontId="0" fillId="2" borderId="39" xfId="0" applyFill="1" applyBorder="1" applyAlignment="1">
      <alignment wrapText="1"/>
    </xf>
    <xf numFmtId="0" fontId="0" fillId="2" borderId="34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2" fontId="0" fillId="2" borderId="32" xfId="0" applyNumberFormat="1" applyFill="1" applyBorder="1" applyAlignment="1">
      <alignment vertical="center" wrapText="1"/>
    </xf>
    <xf numFmtId="2" fontId="0" fillId="2" borderId="14" xfId="0" applyNumberFormat="1" applyFill="1" applyBorder="1" applyAlignment="1">
      <alignment vertical="center" wrapText="1"/>
    </xf>
    <xf numFmtId="2" fontId="0" fillId="2" borderId="17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wrapText="1"/>
    </xf>
    <xf numFmtId="2" fontId="0" fillId="2" borderId="17" xfId="0" applyNumberFormat="1" applyFill="1" applyBorder="1" applyAlignment="1">
      <alignment horizontal="center"/>
    </xf>
    <xf numFmtId="0" fontId="0" fillId="2" borderId="44" xfId="0" applyFill="1" applyBorder="1" applyAlignment="1">
      <alignment vertical="center" wrapText="1"/>
    </xf>
    <xf numFmtId="2" fontId="0" fillId="2" borderId="11" xfId="0" applyNumberFormat="1" applyFill="1" applyBorder="1" applyAlignment="1">
      <alignment horizontal="center" vertical="center"/>
    </xf>
    <xf numFmtId="0" fontId="0" fillId="2" borderId="45" xfId="0" applyFill="1" applyBorder="1" applyAlignment="1">
      <alignment vertical="center" wrapText="1"/>
    </xf>
    <xf numFmtId="2" fontId="0" fillId="2" borderId="15" xfId="0" applyNumberFormat="1" applyFill="1" applyBorder="1" applyAlignment="1">
      <alignment vertical="center" wrapText="1"/>
    </xf>
    <xf numFmtId="2" fontId="0" fillId="2" borderId="15" xfId="0" applyNumberFormat="1" applyFill="1" applyBorder="1" applyAlignment="1">
      <alignment vertical="center"/>
    </xf>
    <xf numFmtId="2" fontId="0" fillId="2" borderId="14" xfId="0" applyNumberFormat="1" applyFill="1" applyBorder="1" applyAlignment="1">
      <alignment vertical="center"/>
    </xf>
    <xf numFmtId="2" fontId="0" fillId="2" borderId="32" xfId="0" applyNumberFormat="1" applyFill="1" applyBorder="1" applyAlignment="1">
      <alignment horizontal="center" vertical="center" wrapText="1"/>
    </xf>
    <xf numFmtId="2" fontId="0" fillId="2" borderId="32" xfId="0" applyNumberForma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0" fillId="2" borderId="35" xfId="0" applyNumberFormat="1" applyFill="1" applyBorder="1" applyAlignment="1">
      <alignment vertical="center" wrapText="1"/>
    </xf>
    <xf numFmtId="2" fontId="0" fillId="2" borderId="8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2" fontId="0" fillId="2" borderId="29" xfId="0" applyNumberFormat="1" applyFill="1" applyBorder="1" applyAlignment="1">
      <alignment vertical="center" wrapText="1"/>
    </xf>
    <xf numFmtId="2" fontId="0" fillId="2" borderId="28" xfId="0" applyNumberFormat="1" applyFill="1" applyBorder="1" applyAlignment="1">
      <alignment vertical="center" wrapText="1"/>
    </xf>
    <xf numFmtId="2" fontId="0" fillId="2" borderId="30" xfId="0" applyNumberFormat="1" applyFill="1" applyBorder="1" applyAlignment="1">
      <alignment horizontal="center" vertical="center"/>
    </xf>
    <xf numFmtId="0" fontId="0" fillId="2" borderId="31" xfId="0" applyFill="1" applyBorder="1" applyAlignment="1">
      <alignment wrapText="1"/>
    </xf>
    <xf numFmtId="2" fontId="0" fillId="2" borderId="10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2" fontId="0" fillId="2" borderId="29" xfId="0" applyNumberFormat="1" applyFill="1" applyBorder="1" applyAlignment="1">
      <alignment vertical="center"/>
    </xf>
    <xf numFmtId="2" fontId="0" fillId="2" borderId="28" xfId="0" applyNumberFormat="1" applyFill="1" applyBorder="1" applyAlignment="1">
      <alignment vertical="center"/>
    </xf>
    <xf numFmtId="0" fontId="0" fillId="2" borderId="31" xfId="0" applyFill="1" applyBorder="1"/>
    <xf numFmtId="0" fontId="0" fillId="2" borderId="3" xfId="0" applyFill="1" applyBorder="1" applyAlignment="1">
      <alignment vertical="center" wrapText="1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horizontal="center" vertical="center"/>
    </xf>
    <xf numFmtId="2" fontId="0" fillId="2" borderId="48" xfId="0" applyNumberFormat="1" applyFill="1" applyBorder="1" applyAlignment="1">
      <alignment vertical="center"/>
    </xf>
    <xf numFmtId="2" fontId="0" fillId="2" borderId="47" xfId="0" applyNumberFormat="1" applyFill="1" applyBorder="1" applyAlignment="1">
      <alignment vertical="center"/>
    </xf>
    <xf numFmtId="2" fontId="0" fillId="2" borderId="49" xfId="0" applyNumberFormat="1" applyFill="1" applyBorder="1" applyAlignment="1">
      <alignment horizontal="center" vertical="center"/>
    </xf>
    <xf numFmtId="0" fontId="0" fillId="2" borderId="50" xfId="0" applyFill="1" applyBorder="1"/>
    <xf numFmtId="0" fontId="0" fillId="2" borderId="51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53" xfId="0" applyFill="1" applyBorder="1" applyAlignment="1">
      <alignment horizontal="center" vertical="center"/>
    </xf>
    <xf numFmtId="2" fontId="0" fillId="2" borderId="53" xfId="0" applyNumberFormat="1" applyFill="1" applyBorder="1" applyAlignment="1">
      <alignment vertical="center"/>
    </xf>
    <xf numFmtId="2" fontId="0" fillId="2" borderId="52" xfId="0" applyNumberFormat="1" applyFill="1" applyBorder="1" applyAlignment="1">
      <alignment vertical="center"/>
    </xf>
    <xf numFmtId="2" fontId="0" fillId="2" borderId="54" xfId="0" applyNumberFormat="1" applyFill="1" applyBorder="1" applyAlignment="1">
      <alignment horizontal="center" vertical="center"/>
    </xf>
    <xf numFmtId="0" fontId="0" fillId="2" borderId="55" xfId="0" applyFill="1" applyBorder="1"/>
    <xf numFmtId="0" fontId="0" fillId="2" borderId="50" xfId="0" applyFill="1" applyBorder="1" applyAlignment="1">
      <alignment wrapText="1"/>
    </xf>
    <xf numFmtId="2" fontId="0" fillId="2" borderId="48" xfId="0" applyNumberFormat="1" applyFill="1" applyBorder="1" applyAlignment="1">
      <alignment vertical="center" wrapText="1"/>
    </xf>
    <xf numFmtId="2" fontId="0" fillId="2" borderId="47" xfId="0" applyNumberFormat="1" applyFill="1" applyBorder="1" applyAlignment="1">
      <alignment vertical="center" wrapText="1"/>
    </xf>
    <xf numFmtId="0" fontId="0" fillId="2" borderId="56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0" fillId="2" borderId="58" xfId="0" applyFill="1" applyBorder="1" applyAlignment="1">
      <alignment horizontal="center" vertical="center"/>
    </xf>
    <xf numFmtId="2" fontId="0" fillId="2" borderId="58" xfId="0" applyNumberFormat="1" applyFill="1" applyBorder="1" applyAlignment="1">
      <alignment vertical="center"/>
    </xf>
    <xf numFmtId="2" fontId="0" fillId="2" borderId="57" xfId="0" applyNumberFormat="1" applyFill="1" applyBorder="1" applyAlignment="1">
      <alignment vertical="center"/>
    </xf>
    <xf numFmtId="2" fontId="0" fillId="2" borderId="59" xfId="0" applyNumberFormat="1" applyFill="1" applyBorder="1" applyAlignment="1">
      <alignment horizontal="center" vertical="center"/>
    </xf>
    <xf numFmtId="0" fontId="0" fillId="2" borderId="60" xfId="0" applyFill="1" applyBorder="1"/>
    <xf numFmtId="0" fontId="0" fillId="2" borderId="12" xfId="0" applyFill="1" applyBorder="1" applyAlignment="1">
      <alignment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2" fontId="0" fillId="2" borderId="24" xfId="0" applyNumberFormat="1" applyFill="1" applyBorder="1" applyAlignment="1">
      <alignment horizontal="center" vertical="center" wrapText="1"/>
    </xf>
    <xf numFmtId="2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0" xfId="0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0" fillId="2" borderId="57" xfId="0" applyFill="1" applyBorder="1" applyAlignment="1">
      <alignment vertical="center" wrapText="1"/>
    </xf>
    <xf numFmtId="0" fontId="0" fillId="2" borderId="58" xfId="0" applyFill="1" applyBorder="1" applyAlignment="1">
      <alignment horizontal="left" vertical="center" wrapText="1"/>
    </xf>
    <xf numFmtId="0" fontId="0" fillId="2" borderId="58" xfId="0" applyFill="1" applyBorder="1" applyAlignment="1">
      <alignment vertical="center" wrapText="1"/>
    </xf>
    <xf numFmtId="0" fontId="0" fillId="2" borderId="57" xfId="0" applyFill="1" applyBorder="1" applyAlignment="1">
      <alignment horizontal="left" vertical="center" wrapText="1"/>
    </xf>
    <xf numFmtId="0" fontId="0" fillId="2" borderId="67" xfId="0" applyFill="1" applyBorder="1" applyAlignment="1">
      <alignment horizontal="center" vertical="center" wrapText="1"/>
    </xf>
    <xf numFmtId="0" fontId="0" fillId="2" borderId="60" xfId="0" applyFill="1" applyBorder="1" applyAlignment="1">
      <alignment vertical="center" wrapText="1"/>
    </xf>
    <xf numFmtId="0" fontId="0" fillId="2" borderId="65" xfId="0" applyFill="1" applyBorder="1" applyAlignment="1">
      <alignment vertical="center" wrapText="1"/>
    </xf>
    <xf numFmtId="0" fontId="0" fillId="2" borderId="47" xfId="0" applyFill="1" applyBorder="1" applyAlignment="1">
      <alignment vertical="center" wrapText="1"/>
    </xf>
    <xf numFmtId="0" fontId="0" fillId="2" borderId="48" xfId="0" applyFill="1" applyBorder="1" applyAlignment="1">
      <alignment horizontal="left" vertical="center" wrapText="1"/>
    </xf>
    <xf numFmtId="0" fontId="0" fillId="2" borderId="48" xfId="0" applyFill="1" applyBorder="1" applyAlignment="1">
      <alignment vertical="center" wrapText="1"/>
    </xf>
    <xf numFmtId="0" fontId="0" fillId="2" borderId="47" xfId="0" applyFill="1" applyBorder="1" applyAlignment="1">
      <alignment horizontal="left" vertical="center" wrapText="1"/>
    </xf>
    <xf numFmtId="0" fontId="0" fillId="2" borderId="61" xfId="0" applyFill="1" applyBorder="1" applyAlignment="1">
      <alignment horizontal="center" vertical="center" wrapText="1"/>
    </xf>
    <xf numFmtId="0" fontId="0" fillId="2" borderId="66" xfId="0" applyFill="1" applyBorder="1" applyAlignment="1">
      <alignment vertical="center" wrapText="1"/>
    </xf>
    <xf numFmtId="0" fontId="0" fillId="2" borderId="64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68" xfId="0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63" xfId="0" applyFill="1" applyBorder="1" applyAlignment="1">
      <alignment vertical="center" wrapText="1"/>
    </xf>
    <xf numFmtId="0" fontId="0" fillId="2" borderId="62" xfId="0" applyFill="1" applyBorder="1" applyAlignment="1">
      <alignment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5" xfId="0" applyFill="1" applyBorder="1" applyAlignment="1">
      <alignment horizontal="left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3" xfId="0" applyFill="1" applyBorder="1" applyAlignment="1">
      <alignment vertical="center" wrapText="1"/>
    </xf>
    <xf numFmtId="2" fontId="0" fillId="2" borderId="25" xfId="0" applyNumberForma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left" wrapText="1"/>
    </xf>
    <xf numFmtId="0" fontId="0" fillId="2" borderId="26" xfId="0" applyFill="1" applyBorder="1" applyAlignment="1">
      <alignment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9" xfId="0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0" fillId="2" borderId="52" xfId="0" applyFill="1" applyBorder="1" applyAlignment="1">
      <alignment vertical="center" wrapText="1"/>
    </xf>
    <xf numFmtId="0" fontId="0" fillId="2" borderId="53" xfId="0" applyFill="1" applyBorder="1" applyAlignment="1">
      <alignment horizontal="left" vertical="center" wrapText="1"/>
    </xf>
    <xf numFmtId="0" fontId="0" fillId="2" borderId="53" xfId="0" applyFill="1" applyBorder="1" applyAlignment="1">
      <alignment vertical="center" wrapText="1"/>
    </xf>
    <xf numFmtId="0" fontId="0" fillId="2" borderId="52" xfId="0" applyFill="1" applyBorder="1" applyAlignment="1">
      <alignment horizontal="left" vertical="center" wrapText="1"/>
    </xf>
    <xf numFmtId="2" fontId="0" fillId="2" borderId="74" xfId="0" applyNumberFormat="1" applyFill="1" applyBorder="1" applyAlignment="1">
      <alignment horizontal="center" vertical="center" wrapText="1"/>
    </xf>
    <xf numFmtId="0" fontId="0" fillId="2" borderId="55" xfId="0" applyFill="1" applyBorder="1" applyAlignment="1">
      <alignment vertical="center" wrapText="1"/>
    </xf>
    <xf numFmtId="0" fontId="0" fillId="2" borderId="98" xfId="0" applyFill="1" applyBorder="1" applyAlignment="1">
      <alignment vertical="center" wrapText="1"/>
    </xf>
    <xf numFmtId="0" fontId="0" fillId="2" borderId="54" xfId="0" applyFill="1" applyBorder="1" applyAlignment="1">
      <alignment horizontal="left" vertical="center" wrapText="1"/>
    </xf>
    <xf numFmtId="0" fontId="0" fillId="2" borderId="97" xfId="0" applyFill="1" applyBorder="1" applyAlignment="1">
      <alignment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56" xfId="0" applyFont="1" applyFill="1" applyBorder="1" applyAlignment="1">
      <alignment vertical="center" wrapText="1"/>
    </xf>
    <xf numFmtId="0" fontId="0" fillId="2" borderId="57" xfId="0" applyFont="1" applyFill="1" applyBorder="1" applyAlignment="1">
      <alignment vertical="center" wrapText="1"/>
    </xf>
    <xf numFmtId="0" fontId="0" fillId="2" borderId="58" xfId="0" applyFont="1" applyFill="1" applyBorder="1" applyAlignment="1">
      <alignment horizontal="left" vertical="center" wrapText="1"/>
    </xf>
    <xf numFmtId="0" fontId="0" fillId="2" borderId="58" xfId="0" applyFont="1" applyFill="1" applyBorder="1" applyAlignment="1">
      <alignment vertical="center" wrapText="1"/>
    </xf>
    <xf numFmtId="0" fontId="0" fillId="2" borderId="57" xfId="0" applyFont="1" applyFill="1" applyBorder="1" applyAlignment="1">
      <alignment horizontal="left" vertical="center" wrapText="1"/>
    </xf>
    <xf numFmtId="0" fontId="0" fillId="2" borderId="96" xfId="0" applyFont="1" applyFill="1" applyBorder="1" applyAlignment="1">
      <alignment horizontal="center" vertical="center" wrapText="1"/>
    </xf>
    <xf numFmtId="0" fontId="0" fillId="2" borderId="96" xfId="0" applyFill="1" applyBorder="1" applyAlignment="1">
      <alignment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46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center" wrapText="1"/>
    </xf>
    <xf numFmtId="0" fontId="0" fillId="2" borderId="48" xfId="0" applyFont="1" applyFill="1" applyBorder="1" applyAlignment="1">
      <alignment horizontal="left" vertical="center" wrapText="1"/>
    </xf>
    <xf numFmtId="0" fontId="0" fillId="2" borderId="48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horizontal="left" vertical="center" wrapText="1"/>
    </xf>
    <xf numFmtId="0" fontId="0" fillId="2" borderId="66" xfId="0" applyFont="1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2" borderId="97" xfId="0" applyFill="1" applyBorder="1" applyAlignment="1">
      <alignment horizontal="left" vertical="top" wrapText="1"/>
    </xf>
    <xf numFmtId="2" fontId="0" fillId="2" borderId="6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67" xfId="0" applyNumberForma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29" xfId="0" applyFill="1" applyBorder="1" applyAlignment="1">
      <alignment vertical="center" wrapText="1"/>
    </xf>
    <xf numFmtId="0" fontId="0" fillId="2" borderId="28" xfId="0" applyFill="1" applyBorder="1" applyAlignment="1">
      <alignment horizontal="left" vertical="center" wrapText="1"/>
    </xf>
    <xf numFmtId="2" fontId="0" fillId="2" borderId="43" xfId="0" applyNumberFormat="1" applyFill="1" applyBorder="1" applyAlignment="1">
      <alignment horizontal="center" vertical="center" wrapText="1"/>
    </xf>
    <xf numFmtId="0" fontId="0" fillId="2" borderId="31" xfId="0" applyFill="1" applyBorder="1" applyAlignment="1">
      <alignment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center" wrapText="1"/>
    </xf>
    <xf numFmtId="0" fontId="0" fillId="2" borderId="20" xfId="0" applyFill="1" applyBorder="1" applyAlignment="1">
      <alignment vertical="center" wrapText="1"/>
    </xf>
    <xf numFmtId="0" fontId="0" fillId="2" borderId="42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74" xfId="0" applyFill="1" applyBorder="1" applyAlignment="1">
      <alignment horizontal="center" vertical="center" wrapText="1"/>
    </xf>
    <xf numFmtId="0" fontId="0" fillId="2" borderId="75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2" fontId="0" fillId="2" borderId="30" xfId="0" applyNumberForma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2" fontId="0" fillId="2" borderId="12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72" xfId="0" applyNumberFormat="1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left" vertical="center" wrapText="1"/>
    </xf>
    <xf numFmtId="2" fontId="0" fillId="2" borderId="69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70" xfId="0" applyNumberFormat="1" applyFill="1" applyBorder="1" applyAlignment="1">
      <alignment horizontal="left" vertical="center" wrapText="1"/>
    </xf>
    <xf numFmtId="2" fontId="0" fillId="2" borderId="71" xfId="0" applyNumberFormat="1" applyFill="1" applyBorder="1" applyAlignment="1">
      <alignment vertical="center" wrapText="1"/>
    </xf>
    <xf numFmtId="2" fontId="0" fillId="2" borderId="41" xfId="0" applyNumberFormat="1" applyFill="1" applyBorder="1" applyAlignment="1">
      <alignment vertical="center" wrapText="1"/>
    </xf>
    <xf numFmtId="2" fontId="0" fillId="2" borderId="2" xfId="0" applyNumberForma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1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86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87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89" xfId="0" applyFill="1" applyBorder="1" applyAlignment="1">
      <alignment horizontal="left" vertical="center" wrapText="1"/>
    </xf>
    <xf numFmtId="2" fontId="0" fillId="2" borderId="0" xfId="0" applyNumberFormat="1" applyFill="1" applyAlignment="1">
      <alignment horizontal="center" vertical="center" wrapText="1"/>
    </xf>
    <xf numFmtId="0" fontId="0" fillId="2" borderId="88" xfId="0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wrapText="1"/>
    </xf>
    <xf numFmtId="0" fontId="1" fillId="0" borderId="95" xfId="0" applyFont="1" applyBorder="1" applyAlignment="1">
      <alignment horizont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EECF-EDDB-4115-BEFC-F7468EF38D6E}">
  <sheetPr>
    <pageSetUpPr fitToPage="1"/>
  </sheetPr>
  <dimension ref="A1:XEW145"/>
  <sheetViews>
    <sheetView workbookViewId="0">
      <pane xSplit="6" ySplit="2" topLeftCell="G134" activePane="bottomRight" state="frozen"/>
      <selection pane="topRight" activeCell="G1" sqref="G1"/>
      <selection pane="bottomLeft" activeCell="A3" sqref="A3"/>
      <selection pane="bottomRight" activeCell="C145" sqref="C145"/>
    </sheetView>
  </sheetViews>
  <sheetFormatPr defaultColWidth="9.140625" defaultRowHeight="15" x14ac:dyDescent="0.25"/>
  <cols>
    <col min="1" max="1" width="28" customWidth="1"/>
    <col min="2" max="2" width="77.7109375" customWidth="1"/>
    <col min="3" max="3" width="24.7109375" style="25" customWidth="1"/>
    <col min="4" max="4" width="42.7109375" customWidth="1"/>
    <col min="5" max="5" width="13.7109375" customWidth="1"/>
    <col min="6" max="6" width="39.7109375" style="24" customWidth="1"/>
    <col min="7" max="7" width="80.7109375" customWidth="1"/>
  </cols>
  <sheetData>
    <row r="1" spans="1:7" s="3" customFormat="1" ht="58.5" customHeight="1" x14ac:dyDescent="0.3">
      <c r="A1" s="460" t="s">
        <v>0</v>
      </c>
      <c r="B1" s="460"/>
      <c r="C1" s="460"/>
      <c r="D1" s="461"/>
      <c r="E1" s="461"/>
      <c r="F1" s="460"/>
      <c r="G1" s="460"/>
    </row>
    <row r="2" spans="1:7" s="2" customFormat="1" ht="20.25" customHeight="1" x14ac:dyDescent="0.3">
      <c r="A2" s="27" t="s">
        <v>1</v>
      </c>
      <c r="B2" s="27" t="s">
        <v>2</v>
      </c>
      <c r="C2" s="451" t="s">
        <v>3</v>
      </c>
      <c r="D2" s="462" t="s">
        <v>4</v>
      </c>
      <c r="E2" s="463"/>
      <c r="F2" s="19" t="s">
        <v>5</v>
      </c>
      <c r="G2" s="16" t="s">
        <v>6</v>
      </c>
    </row>
    <row r="3" spans="1:7" s="2" customFormat="1" ht="20.25" customHeight="1" x14ac:dyDescent="0.3">
      <c r="A3" s="162" t="s">
        <v>7</v>
      </c>
      <c r="B3" s="163" t="s">
        <v>8</v>
      </c>
      <c r="C3" s="454"/>
      <c r="D3" s="164" t="s">
        <v>9</v>
      </c>
      <c r="E3" s="165">
        <v>150.83000000000001</v>
      </c>
      <c r="F3" s="166">
        <v>446.53</v>
      </c>
      <c r="G3" s="167"/>
    </row>
    <row r="4" spans="1:7" s="2" customFormat="1" ht="20.25" customHeight="1" x14ac:dyDescent="0.3">
      <c r="A4" s="168"/>
      <c r="B4" s="169"/>
      <c r="C4" s="455"/>
      <c r="D4" s="170" t="s">
        <v>10</v>
      </c>
      <c r="E4" s="171">
        <v>17.170000000000002</v>
      </c>
      <c r="F4" s="166"/>
      <c r="G4" s="172"/>
    </row>
    <row r="5" spans="1:7" ht="20.25" customHeight="1" x14ac:dyDescent="0.25">
      <c r="A5" s="168"/>
      <c r="B5" s="169"/>
      <c r="C5" s="455"/>
      <c r="D5" s="173" t="s">
        <v>11</v>
      </c>
      <c r="E5" s="174">
        <v>130.68</v>
      </c>
      <c r="F5" s="166"/>
      <c r="G5" s="175"/>
    </row>
    <row r="6" spans="1:7" ht="30" customHeight="1" x14ac:dyDescent="0.25">
      <c r="A6" s="162" t="s">
        <v>12</v>
      </c>
      <c r="B6" s="163" t="s">
        <v>13</v>
      </c>
      <c r="C6" s="454"/>
      <c r="D6" s="176"/>
      <c r="E6" s="177"/>
      <c r="F6" s="178">
        <v>36</v>
      </c>
      <c r="G6" s="179" t="s">
        <v>14</v>
      </c>
    </row>
    <row r="7" spans="1:7" ht="30" customHeight="1" x14ac:dyDescent="0.25">
      <c r="A7" s="162" t="s">
        <v>15</v>
      </c>
      <c r="B7" s="163" t="s">
        <v>16</v>
      </c>
      <c r="C7" s="454"/>
      <c r="D7" s="176"/>
      <c r="E7" s="177"/>
      <c r="F7" s="178">
        <v>132</v>
      </c>
      <c r="G7" s="179"/>
    </row>
    <row r="8" spans="1:7" ht="30" customHeight="1" x14ac:dyDescent="0.25">
      <c r="A8" s="162" t="s">
        <v>17</v>
      </c>
      <c r="B8" s="163" t="s">
        <v>18</v>
      </c>
      <c r="C8" s="454"/>
      <c r="D8" s="176"/>
      <c r="E8" s="177"/>
      <c r="F8" s="178">
        <v>337</v>
      </c>
      <c r="G8" s="179"/>
    </row>
    <row r="9" spans="1:7" ht="30" customHeight="1" x14ac:dyDescent="0.25">
      <c r="A9" s="162" t="s">
        <v>19</v>
      </c>
      <c r="B9" s="163" t="s">
        <v>20</v>
      </c>
      <c r="C9" s="454"/>
      <c r="D9" s="176"/>
      <c r="E9" s="177"/>
      <c r="F9" s="178">
        <v>40.799999999999997</v>
      </c>
      <c r="G9" s="179" t="s">
        <v>14</v>
      </c>
    </row>
    <row r="10" spans="1:7" ht="30" customHeight="1" x14ac:dyDescent="0.25">
      <c r="A10" s="162" t="s">
        <v>21</v>
      </c>
      <c r="B10" s="163" t="s">
        <v>22</v>
      </c>
      <c r="C10" s="454">
        <v>17</v>
      </c>
      <c r="D10" s="180" t="s">
        <v>23</v>
      </c>
      <c r="E10" s="181">
        <v>468</v>
      </c>
      <c r="F10" s="178">
        <f>C10*E10</f>
        <v>7956</v>
      </c>
      <c r="G10" s="179"/>
    </row>
    <row r="11" spans="1:7" ht="30" customHeight="1" x14ac:dyDescent="0.25">
      <c r="A11" s="162" t="s">
        <v>21</v>
      </c>
      <c r="B11" s="163" t="s">
        <v>24</v>
      </c>
      <c r="C11" s="454">
        <v>16</v>
      </c>
      <c r="D11" s="182" t="s">
        <v>23</v>
      </c>
      <c r="E11" s="177">
        <v>510</v>
      </c>
      <c r="F11" s="178">
        <f>C11*E11</f>
        <v>8160</v>
      </c>
      <c r="G11" s="179"/>
    </row>
    <row r="12" spans="1:7" ht="30" customHeight="1" x14ac:dyDescent="0.25">
      <c r="A12" s="162" t="s">
        <v>21</v>
      </c>
      <c r="B12" s="163" t="s">
        <v>25</v>
      </c>
      <c r="C12" s="454"/>
      <c r="D12" s="176"/>
      <c r="E12" s="177"/>
      <c r="F12" s="178">
        <v>1800</v>
      </c>
      <c r="G12" s="179"/>
    </row>
    <row r="13" spans="1:7" ht="30" customHeight="1" x14ac:dyDescent="0.25">
      <c r="A13" s="162" t="s">
        <v>21</v>
      </c>
      <c r="B13" s="163" t="s">
        <v>26</v>
      </c>
      <c r="C13" s="454"/>
      <c r="D13" s="176"/>
      <c r="E13" s="177"/>
      <c r="F13" s="178" t="s">
        <v>27</v>
      </c>
      <c r="G13" s="183"/>
    </row>
    <row r="14" spans="1:7" ht="20.25" customHeight="1" x14ac:dyDescent="0.25">
      <c r="A14" s="184" t="s">
        <v>21</v>
      </c>
      <c r="B14" s="185" t="s">
        <v>28</v>
      </c>
      <c r="C14" s="186"/>
      <c r="D14" s="187" t="s">
        <v>29</v>
      </c>
      <c r="E14" s="188">
        <v>1480</v>
      </c>
      <c r="F14" s="189">
        <f>E14+E15+E16</f>
        <v>6520</v>
      </c>
      <c r="G14" s="190"/>
    </row>
    <row r="15" spans="1:7" ht="20.25" customHeight="1" x14ac:dyDescent="0.25">
      <c r="A15" s="191"/>
      <c r="B15" s="192"/>
      <c r="C15" s="193"/>
      <c r="D15" s="194" t="s">
        <v>30</v>
      </c>
      <c r="E15" s="195">
        <v>1240</v>
      </c>
      <c r="F15" s="196"/>
      <c r="G15" s="197"/>
    </row>
    <row r="16" spans="1:7" ht="20.25" customHeight="1" x14ac:dyDescent="0.25">
      <c r="A16" s="198"/>
      <c r="B16" s="199"/>
      <c r="C16" s="200"/>
      <c r="D16" s="201" t="s">
        <v>31</v>
      </c>
      <c r="E16" s="202">
        <v>3800</v>
      </c>
      <c r="F16" s="203"/>
      <c r="G16" s="204"/>
    </row>
    <row r="17" spans="1:16377" ht="90" x14ac:dyDescent="0.25">
      <c r="A17" s="205" t="s">
        <v>21</v>
      </c>
      <c r="B17" s="182" t="s">
        <v>32</v>
      </c>
      <c r="C17" s="454"/>
      <c r="D17" s="206"/>
      <c r="E17" s="181"/>
      <c r="F17" s="178">
        <v>1600</v>
      </c>
      <c r="G17" s="207" t="s">
        <v>33</v>
      </c>
    </row>
    <row r="18" spans="1:16377" ht="20.25" customHeight="1" x14ac:dyDescent="0.25">
      <c r="A18" s="464" t="s">
        <v>21</v>
      </c>
      <c r="B18" s="466" t="s">
        <v>34</v>
      </c>
      <c r="C18" s="468">
        <v>2</v>
      </c>
      <c r="D18" s="187"/>
      <c r="E18" s="208">
        <v>265</v>
      </c>
      <c r="F18" s="178">
        <f>E18+E19</f>
        <v>505</v>
      </c>
      <c r="G18" s="209"/>
    </row>
    <row r="19" spans="1:16377" s="4" customFormat="1" ht="14.25" customHeight="1" x14ac:dyDescent="0.25">
      <c r="A19" s="465"/>
      <c r="B19" s="467"/>
      <c r="C19" s="469"/>
      <c r="D19" s="210"/>
      <c r="E19" s="211">
        <v>240</v>
      </c>
      <c r="F19" s="212"/>
      <c r="G19" s="21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 s="6"/>
    </row>
    <row r="20" spans="1:16377" s="1" customFormat="1" ht="30" customHeight="1" x14ac:dyDescent="0.25">
      <c r="A20" s="452" t="s">
        <v>21</v>
      </c>
      <c r="B20" s="214" t="s">
        <v>35</v>
      </c>
      <c r="C20" s="454"/>
      <c r="D20" s="176"/>
      <c r="E20" s="177"/>
      <c r="F20" s="178">
        <v>550</v>
      </c>
      <c r="G20" s="179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 s="5"/>
    </row>
    <row r="21" spans="1:16377" s="1" customFormat="1" ht="30" customHeight="1" x14ac:dyDescent="0.25">
      <c r="A21" s="162" t="s">
        <v>21</v>
      </c>
      <c r="B21" s="163" t="s">
        <v>36</v>
      </c>
      <c r="C21" s="454">
        <v>17</v>
      </c>
      <c r="D21" s="182" t="s">
        <v>23</v>
      </c>
      <c r="E21" s="177">
        <v>510</v>
      </c>
      <c r="F21" s="178">
        <f>C21*E21</f>
        <v>8670</v>
      </c>
      <c r="G21" s="17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 s="5"/>
    </row>
    <row r="22" spans="1:16377" s="1" customFormat="1" ht="30" customHeight="1" x14ac:dyDescent="0.25">
      <c r="A22" s="162" t="s">
        <v>21</v>
      </c>
      <c r="B22" s="163" t="s">
        <v>37</v>
      </c>
      <c r="C22" s="454">
        <v>2</v>
      </c>
      <c r="D22" s="176"/>
      <c r="E22" s="177"/>
      <c r="F22" s="178">
        <v>721</v>
      </c>
      <c r="G22" s="17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 s="5"/>
    </row>
    <row r="23" spans="1:16377" s="1" customFormat="1" ht="30" x14ac:dyDescent="0.25">
      <c r="A23" s="452" t="s">
        <v>21</v>
      </c>
      <c r="B23" s="453" t="s">
        <v>38</v>
      </c>
      <c r="C23" s="454"/>
      <c r="D23" s="176"/>
      <c r="E23" s="177"/>
      <c r="F23" s="178" t="s">
        <v>39</v>
      </c>
      <c r="G23" s="207" t="s">
        <v>40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 s="5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</row>
    <row r="24" spans="1:16377" s="1" customFormat="1" ht="30" customHeight="1" x14ac:dyDescent="0.25">
      <c r="A24" s="162" t="s">
        <v>21</v>
      </c>
      <c r="B24" s="163" t="s">
        <v>41</v>
      </c>
      <c r="C24" s="454">
        <v>10</v>
      </c>
      <c r="D24" s="182" t="s">
        <v>23</v>
      </c>
      <c r="E24" s="181">
        <v>220</v>
      </c>
      <c r="F24" s="178">
        <f>C24*E24</f>
        <v>2200</v>
      </c>
      <c r="G24" s="20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 s="5"/>
    </row>
    <row r="25" spans="1:16377" s="1" customFormat="1" ht="30" customHeight="1" x14ac:dyDescent="0.25">
      <c r="A25" s="162" t="s">
        <v>21</v>
      </c>
      <c r="B25" s="163" t="s">
        <v>42</v>
      </c>
      <c r="C25" s="454">
        <v>2</v>
      </c>
      <c r="D25" s="176"/>
      <c r="E25" s="177"/>
      <c r="F25" s="178">
        <v>878</v>
      </c>
      <c r="G25" s="17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 s="5"/>
    </row>
    <row r="26" spans="1:16377" s="1" customFormat="1" ht="30" customHeight="1" x14ac:dyDescent="0.25">
      <c r="A26" s="162" t="s">
        <v>21</v>
      </c>
      <c r="B26" s="163" t="s">
        <v>43</v>
      </c>
      <c r="C26" s="454">
        <v>11</v>
      </c>
      <c r="D26" s="182" t="s">
        <v>23</v>
      </c>
      <c r="E26" s="177">
        <v>165</v>
      </c>
      <c r="F26" s="178">
        <f>C26*E26</f>
        <v>1815</v>
      </c>
      <c r="G26" s="17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 s="5"/>
    </row>
    <row r="27" spans="1:16377" s="1" customFormat="1" ht="22.5" customHeight="1" x14ac:dyDescent="0.25">
      <c r="A27" s="205" t="s">
        <v>21</v>
      </c>
      <c r="B27" s="182" t="s">
        <v>44</v>
      </c>
      <c r="C27" s="454">
        <v>2</v>
      </c>
      <c r="D27" s="215" t="s">
        <v>45</v>
      </c>
      <c r="E27" s="216">
        <v>339.69</v>
      </c>
      <c r="F27" s="176">
        <f>E27+E28+E29+E30</f>
        <v>1121.6099999999999</v>
      </c>
      <c r="G27" s="21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 s="5"/>
    </row>
    <row r="28" spans="1:16377" s="1" customFormat="1" ht="22.5" customHeight="1" x14ac:dyDescent="0.25">
      <c r="A28" s="218"/>
      <c r="B28" s="210"/>
      <c r="C28" s="219"/>
      <c r="D28" s="220" t="s">
        <v>46</v>
      </c>
      <c r="E28" s="221">
        <v>461.1</v>
      </c>
      <c r="F28" s="222"/>
      <c r="G28" s="223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 s="5"/>
    </row>
    <row r="29" spans="1:16377" s="1" customFormat="1" ht="22.5" customHeight="1" x14ac:dyDescent="0.25">
      <c r="A29" s="218"/>
      <c r="B29" s="210"/>
      <c r="C29" s="219"/>
      <c r="D29" s="224" t="s">
        <v>47</v>
      </c>
      <c r="E29" s="225">
        <v>310.95999999999998</v>
      </c>
      <c r="F29" s="222"/>
      <c r="G29" s="22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 s="5"/>
    </row>
    <row r="30" spans="1:16377" s="1" customFormat="1" ht="22.5" customHeight="1" x14ac:dyDescent="0.25">
      <c r="A30" s="218"/>
      <c r="B30" s="210"/>
      <c r="C30" s="219"/>
      <c r="D30" s="220" t="s">
        <v>48</v>
      </c>
      <c r="E30" s="226">
        <v>9.86</v>
      </c>
      <c r="F30" s="222"/>
      <c r="G30" s="223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 s="5"/>
    </row>
    <row r="31" spans="1:16377" s="1" customFormat="1" ht="20.25" customHeight="1" x14ac:dyDescent="0.25">
      <c r="A31" s="162" t="s">
        <v>21</v>
      </c>
      <c r="B31" s="163" t="s">
        <v>49</v>
      </c>
      <c r="C31" s="454"/>
      <c r="D31" s="176"/>
      <c r="E31" s="177"/>
      <c r="F31" s="178">
        <v>935</v>
      </c>
      <c r="G31" s="17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 s="5"/>
    </row>
    <row r="32" spans="1:16377" s="1" customFormat="1" ht="20.25" customHeight="1" x14ac:dyDescent="0.25">
      <c r="A32" s="162" t="s">
        <v>21</v>
      </c>
      <c r="B32" s="163" t="s">
        <v>50</v>
      </c>
      <c r="C32" s="454">
        <v>5</v>
      </c>
      <c r="D32" s="182" t="s">
        <v>23</v>
      </c>
      <c r="E32" s="177">
        <v>180</v>
      </c>
      <c r="F32" s="178">
        <f>C32*E32</f>
        <v>900</v>
      </c>
      <c r="G32" s="17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 s="5"/>
    </row>
    <row r="33" spans="1:144" s="1" customFormat="1" ht="20.25" customHeight="1" x14ac:dyDescent="0.25">
      <c r="A33" s="162" t="s">
        <v>21</v>
      </c>
      <c r="B33" s="163" t="s">
        <v>51</v>
      </c>
      <c r="C33" s="454"/>
      <c r="D33" s="176"/>
      <c r="E33" s="177"/>
      <c r="F33" s="178">
        <v>340</v>
      </c>
      <c r="G33" s="17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 s="5"/>
    </row>
    <row r="34" spans="1:144" s="1" customFormat="1" ht="30" customHeight="1" x14ac:dyDescent="0.25">
      <c r="A34" s="162" t="s">
        <v>21</v>
      </c>
      <c r="B34" s="214" t="s">
        <v>52</v>
      </c>
      <c r="C34" s="454"/>
      <c r="D34" s="176"/>
      <c r="E34" s="177"/>
      <c r="F34" s="178" t="s">
        <v>53</v>
      </c>
      <c r="G34" s="20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 s="5"/>
    </row>
    <row r="35" spans="1:144" s="1" customFormat="1" ht="30" customHeight="1" x14ac:dyDescent="0.25">
      <c r="A35" s="162" t="s">
        <v>54</v>
      </c>
      <c r="B35" s="227" t="s">
        <v>55</v>
      </c>
      <c r="C35" s="454">
        <v>16</v>
      </c>
      <c r="D35" s="227" t="s">
        <v>56</v>
      </c>
      <c r="E35" s="188">
        <v>76.02</v>
      </c>
      <c r="F35" s="178">
        <f>E35+E36+E37+E38+E39+E40+E41+E42+E43+E44+E45+E46+E47+E48+E49+E50+E51</f>
        <v>9032.8000000000011</v>
      </c>
      <c r="G35" s="17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 s="5"/>
    </row>
    <row r="36" spans="1:144" s="1" customFormat="1" ht="30" customHeight="1" x14ac:dyDescent="0.25">
      <c r="A36" s="168"/>
      <c r="B36" s="228"/>
      <c r="C36" s="455"/>
      <c r="D36" s="229" t="s">
        <v>57</v>
      </c>
      <c r="E36" s="225">
        <v>388.91</v>
      </c>
      <c r="F36" s="230"/>
      <c r="G36" s="175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 s="5"/>
    </row>
    <row r="37" spans="1:144" s="1" customFormat="1" ht="30" customHeight="1" x14ac:dyDescent="0.25">
      <c r="A37" s="168"/>
      <c r="B37" s="228"/>
      <c r="C37" s="455"/>
      <c r="D37" s="231" t="s">
        <v>58</v>
      </c>
      <c r="E37" s="195">
        <v>144.93</v>
      </c>
      <c r="F37" s="212"/>
      <c r="G37" s="23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 s="5"/>
    </row>
    <row r="38" spans="1:144" s="1" customFormat="1" ht="30" customHeight="1" x14ac:dyDescent="0.25">
      <c r="A38" s="168"/>
      <c r="B38" s="228"/>
      <c r="C38" s="455"/>
      <c r="D38" s="228" t="s">
        <v>59</v>
      </c>
      <c r="E38" s="195">
        <v>617.09</v>
      </c>
      <c r="F38" s="212"/>
      <c r="G38" s="23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 s="5"/>
    </row>
    <row r="39" spans="1:144" s="1" customFormat="1" ht="30" customHeight="1" x14ac:dyDescent="0.25">
      <c r="A39" s="168"/>
      <c r="B39" s="228"/>
      <c r="C39" s="455"/>
      <c r="D39" s="231" t="s">
        <v>60</v>
      </c>
      <c r="E39" s="195">
        <v>429.46</v>
      </c>
      <c r="F39" s="212"/>
      <c r="G39" s="23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 s="5"/>
    </row>
    <row r="40" spans="1:144" s="1" customFormat="1" ht="30" customHeight="1" x14ac:dyDescent="0.25">
      <c r="A40" s="168"/>
      <c r="B40" s="228"/>
      <c r="C40" s="455"/>
      <c r="D40" s="228" t="s">
        <v>61</v>
      </c>
      <c r="E40" s="195">
        <v>567.17999999999995</v>
      </c>
      <c r="F40" s="212"/>
      <c r="G40" s="23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 s="5"/>
    </row>
    <row r="41" spans="1:144" s="1" customFormat="1" ht="30" customHeight="1" x14ac:dyDescent="0.25">
      <c r="A41" s="168"/>
      <c r="B41" s="228"/>
      <c r="C41" s="455"/>
      <c r="D41" s="231" t="s">
        <v>62</v>
      </c>
      <c r="E41" s="195">
        <v>567.17999999999995</v>
      </c>
      <c r="F41" s="212"/>
      <c r="G41" s="232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 s="5"/>
    </row>
    <row r="42" spans="1:144" s="1" customFormat="1" ht="30" customHeight="1" x14ac:dyDescent="0.25">
      <c r="A42" s="168"/>
      <c r="B42" s="228"/>
      <c r="C42" s="455"/>
      <c r="D42" s="228" t="s">
        <v>63</v>
      </c>
      <c r="E42" s="195">
        <v>567.17999999999995</v>
      </c>
      <c r="F42" s="212"/>
      <c r="G42" s="23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 s="5"/>
    </row>
    <row r="43" spans="1:144" s="1" customFormat="1" ht="30" customHeight="1" x14ac:dyDescent="0.25">
      <c r="A43" s="168"/>
      <c r="B43" s="228"/>
      <c r="C43" s="455"/>
      <c r="D43" s="229" t="s">
        <v>64</v>
      </c>
      <c r="E43" s="195">
        <v>567.17999999999995</v>
      </c>
      <c r="F43" s="212"/>
      <c r="G43" s="23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 s="5"/>
    </row>
    <row r="44" spans="1:144" s="1" customFormat="1" ht="30" customHeight="1" x14ac:dyDescent="0.25">
      <c r="A44" s="168"/>
      <c r="B44" s="228"/>
      <c r="C44" s="455"/>
      <c r="D44" s="231" t="s">
        <v>65</v>
      </c>
      <c r="E44" s="195">
        <v>567.17999999999995</v>
      </c>
      <c r="F44" s="212"/>
      <c r="G44" s="23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 s="5"/>
    </row>
    <row r="45" spans="1:144" s="1" customFormat="1" ht="30" customHeight="1" x14ac:dyDescent="0.25">
      <c r="A45" s="168"/>
      <c r="B45" s="228"/>
      <c r="C45" s="455"/>
      <c r="D45" s="228" t="s">
        <v>66</v>
      </c>
      <c r="E45" s="195">
        <v>567.17999999999995</v>
      </c>
      <c r="F45" s="212"/>
      <c r="G45" s="232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 s="5"/>
    </row>
    <row r="46" spans="1:144" s="1" customFormat="1" ht="30" customHeight="1" x14ac:dyDescent="0.25">
      <c r="A46" s="168"/>
      <c r="B46" s="228"/>
      <c r="C46" s="455"/>
      <c r="D46" s="231" t="s">
        <v>67</v>
      </c>
      <c r="E46" s="195">
        <v>567.17999999999995</v>
      </c>
      <c r="F46" s="212"/>
      <c r="G46" s="232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 s="5"/>
    </row>
    <row r="47" spans="1:144" s="1" customFormat="1" ht="30" customHeight="1" x14ac:dyDescent="0.25">
      <c r="A47" s="168"/>
      <c r="B47" s="228"/>
      <c r="C47" s="455"/>
      <c r="D47" s="228" t="s">
        <v>68</v>
      </c>
      <c r="E47" s="195">
        <v>567.17999999999995</v>
      </c>
      <c r="F47" s="212"/>
      <c r="G47" s="232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 s="5"/>
    </row>
    <row r="48" spans="1:144" s="1" customFormat="1" ht="30" customHeight="1" x14ac:dyDescent="0.25">
      <c r="A48" s="168"/>
      <c r="B48" s="228"/>
      <c r="C48" s="455"/>
      <c r="D48" s="229" t="s">
        <v>69</v>
      </c>
      <c r="E48" s="195">
        <v>537.29999999999995</v>
      </c>
      <c r="F48" s="212"/>
      <c r="G48" s="232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 s="5"/>
    </row>
    <row r="49" spans="1:144" s="1" customFormat="1" ht="30" customHeight="1" x14ac:dyDescent="0.25">
      <c r="A49" s="168"/>
      <c r="B49" s="228"/>
      <c r="C49" s="455"/>
      <c r="D49" s="229" t="s">
        <v>70</v>
      </c>
      <c r="E49" s="195">
        <v>537.29999999999995</v>
      </c>
      <c r="F49" s="212"/>
      <c r="G49" s="232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 s="5"/>
    </row>
    <row r="50" spans="1:144" s="1" customFormat="1" ht="30" customHeight="1" x14ac:dyDescent="0.25">
      <c r="A50" s="168"/>
      <c r="B50" s="228"/>
      <c r="C50" s="455"/>
      <c r="D50" s="231" t="s">
        <v>71</v>
      </c>
      <c r="E50" s="195">
        <v>537.29999999999995</v>
      </c>
      <c r="F50" s="212"/>
      <c r="G50" s="232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 s="5"/>
    </row>
    <row r="51" spans="1:144" s="1" customFormat="1" ht="30" customHeight="1" x14ac:dyDescent="0.25">
      <c r="A51" s="168"/>
      <c r="B51" s="228"/>
      <c r="C51" s="455"/>
      <c r="D51" s="228" t="s">
        <v>72</v>
      </c>
      <c r="E51" s="233">
        <v>1227.05</v>
      </c>
      <c r="F51" s="212"/>
      <c r="G51" s="232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 s="5"/>
    </row>
    <row r="52" spans="1:144" s="1" customFormat="1" ht="30" customHeight="1" x14ac:dyDescent="0.25">
      <c r="A52" s="162" t="s">
        <v>73</v>
      </c>
      <c r="B52" s="163" t="s">
        <v>74</v>
      </c>
      <c r="C52" s="454"/>
      <c r="D52" s="176"/>
      <c r="E52" s="177"/>
      <c r="F52" s="178">
        <v>20</v>
      </c>
      <c r="G52" s="179" t="s">
        <v>14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 s="5"/>
    </row>
    <row r="53" spans="1:144" s="1" customFormat="1" ht="30" customHeight="1" x14ac:dyDescent="0.25">
      <c r="A53" s="162" t="s">
        <v>75</v>
      </c>
      <c r="B53" s="163" t="s">
        <v>76</v>
      </c>
      <c r="C53" s="454">
        <v>6</v>
      </c>
      <c r="D53" s="176"/>
      <c r="E53" s="177"/>
      <c r="F53" s="178">
        <v>790.95</v>
      </c>
      <c r="G53" s="179" t="s">
        <v>77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 s="5"/>
    </row>
    <row r="54" spans="1:144" s="1" customFormat="1" ht="30" customHeight="1" x14ac:dyDescent="0.25">
      <c r="A54" s="162" t="s">
        <v>78</v>
      </c>
      <c r="B54" s="163" t="s">
        <v>79</v>
      </c>
      <c r="C54" s="454"/>
      <c r="D54" s="206"/>
      <c r="E54" s="181"/>
      <c r="F54" s="178">
        <v>26.6</v>
      </c>
      <c r="G54" s="207" t="s">
        <v>80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 s="5"/>
    </row>
    <row r="55" spans="1:144" s="1" customFormat="1" ht="30" customHeight="1" x14ac:dyDescent="0.25">
      <c r="A55" s="162" t="s">
        <v>81</v>
      </c>
      <c r="B55" s="163" t="s">
        <v>82</v>
      </c>
      <c r="C55" s="454"/>
      <c r="D55" s="176"/>
      <c r="E55" s="177"/>
      <c r="F55" s="178">
        <v>71.349999999999994</v>
      </c>
      <c r="G55" s="179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 s="5"/>
    </row>
    <row r="56" spans="1:144" s="1" customFormat="1" ht="30" customHeight="1" x14ac:dyDescent="0.25">
      <c r="A56" s="162" t="s">
        <v>83</v>
      </c>
      <c r="B56" s="163" t="s">
        <v>84</v>
      </c>
      <c r="C56" s="454"/>
      <c r="D56" s="176"/>
      <c r="E56" s="177"/>
      <c r="F56" s="178">
        <v>13.65</v>
      </c>
      <c r="G56" s="179" t="s">
        <v>85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 s="5"/>
    </row>
    <row r="57" spans="1:144" s="1" customFormat="1" ht="30" customHeight="1" x14ac:dyDescent="0.25">
      <c r="A57" s="162" t="s">
        <v>86</v>
      </c>
      <c r="B57" s="163" t="s">
        <v>87</v>
      </c>
      <c r="C57" s="454"/>
      <c r="D57" s="176"/>
      <c r="E57" s="234"/>
      <c r="F57" s="178">
        <v>309.36</v>
      </c>
      <c r="G57" s="235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 s="5"/>
    </row>
    <row r="58" spans="1:144" s="1" customFormat="1" ht="30" customHeight="1" x14ac:dyDescent="0.25">
      <c r="A58" s="162" t="s">
        <v>88</v>
      </c>
      <c r="B58" s="163" t="s">
        <v>89</v>
      </c>
      <c r="C58" s="454"/>
      <c r="D58" s="176"/>
      <c r="E58" s="177"/>
      <c r="F58" s="178">
        <v>34.200000000000003</v>
      </c>
      <c r="G58" s="207" t="s">
        <v>90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 s="5"/>
    </row>
    <row r="59" spans="1:144" s="1" customFormat="1" ht="30" customHeight="1" x14ac:dyDescent="0.25">
      <c r="A59" s="162" t="s">
        <v>91</v>
      </c>
      <c r="B59" s="163" t="s">
        <v>92</v>
      </c>
      <c r="C59" s="454"/>
      <c r="D59" s="176"/>
      <c r="E59" s="177"/>
      <c r="F59" s="178">
        <v>26.22</v>
      </c>
      <c r="G59" s="207" t="s">
        <v>93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 s="5"/>
    </row>
    <row r="60" spans="1:144" s="1" customFormat="1" ht="30" customHeight="1" x14ac:dyDescent="0.25">
      <c r="A60" s="162" t="s">
        <v>94</v>
      </c>
      <c r="B60" s="163" t="s">
        <v>95</v>
      </c>
      <c r="C60" s="454"/>
      <c r="D60" s="176"/>
      <c r="E60" s="177"/>
      <c r="F60" s="178">
        <v>117.7</v>
      </c>
      <c r="G60" s="179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 s="5"/>
    </row>
    <row r="61" spans="1:144" s="1" customFormat="1" ht="30" customHeight="1" x14ac:dyDescent="0.25">
      <c r="A61" s="162" t="s">
        <v>96</v>
      </c>
      <c r="B61" s="236" t="s">
        <v>97</v>
      </c>
      <c r="C61" s="454"/>
      <c r="D61" s="176"/>
      <c r="E61" s="177"/>
      <c r="F61" s="178">
        <v>289.10000000000002</v>
      </c>
      <c r="G61" s="179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 s="5"/>
    </row>
    <row r="62" spans="1:144" s="1" customFormat="1" ht="30" customHeight="1" x14ac:dyDescent="0.25">
      <c r="A62" s="162" t="s">
        <v>98</v>
      </c>
      <c r="B62" s="163" t="s">
        <v>99</v>
      </c>
      <c r="C62" s="454"/>
      <c r="D62" s="176"/>
      <c r="E62" s="177"/>
      <c r="F62" s="178">
        <v>3033.56</v>
      </c>
      <c r="G62" s="179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 s="5"/>
    </row>
    <row r="63" spans="1:144" s="1" customFormat="1" ht="30" customHeight="1" x14ac:dyDescent="0.25">
      <c r="A63" s="205" t="s">
        <v>98</v>
      </c>
      <c r="B63" s="163" t="s">
        <v>100</v>
      </c>
      <c r="C63" s="237"/>
      <c r="D63" s="238" t="s">
        <v>101</v>
      </c>
      <c r="E63" s="188">
        <v>39.5</v>
      </c>
      <c r="F63" s="178">
        <f>E63+E64+E65</f>
        <v>104.96000000000001</v>
      </c>
      <c r="G63" s="207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 s="5"/>
    </row>
    <row r="64" spans="1:144" s="1" customFormat="1" ht="30" customHeight="1" x14ac:dyDescent="0.25">
      <c r="A64" s="218"/>
      <c r="B64" s="169"/>
      <c r="C64" s="239"/>
      <c r="D64" s="240" t="s">
        <v>102</v>
      </c>
      <c r="E64" s="195">
        <v>31.86</v>
      </c>
      <c r="F64" s="212"/>
      <c r="G64" s="24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 s="5"/>
    </row>
    <row r="65" spans="1:144" s="1" customFormat="1" ht="30" customHeight="1" x14ac:dyDescent="0.25">
      <c r="A65" s="242"/>
      <c r="B65" s="243"/>
      <c r="C65" s="244"/>
      <c r="D65" s="245" t="s">
        <v>103</v>
      </c>
      <c r="E65" s="202">
        <v>33.6</v>
      </c>
      <c r="F65" s="246"/>
      <c r="G65" s="247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 s="5"/>
    </row>
    <row r="66" spans="1:144" s="1" customFormat="1" ht="30" customHeight="1" x14ac:dyDescent="0.25">
      <c r="A66" s="168" t="s">
        <v>104</v>
      </c>
      <c r="B66" s="169" t="s">
        <v>105</v>
      </c>
      <c r="C66" s="454"/>
      <c r="D66" s="176"/>
      <c r="E66" s="177"/>
      <c r="F66" s="212">
        <v>55</v>
      </c>
      <c r="G66" s="232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 s="5"/>
    </row>
    <row r="67" spans="1:144" s="1" customFormat="1" ht="30" x14ac:dyDescent="0.25">
      <c r="A67" s="248" t="s">
        <v>106</v>
      </c>
      <c r="B67" s="453" t="s">
        <v>107</v>
      </c>
      <c r="C67" s="249"/>
      <c r="D67" s="250"/>
      <c r="E67" s="251"/>
      <c r="F67" s="252">
        <v>111.48</v>
      </c>
      <c r="G67" s="253" t="s">
        <v>108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 s="5"/>
    </row>
    <row r="68" spans="1:144" s="1" customFormat="1" ht="30" customHeight="1" x14ac:dyDescent="0.25">
      <c r="A68" s="162" t="s">
        <v>109</v>
      </c>
      <c r="B68" s="163" t="s">
        <v>110</v>
      </c>
      <c r="C68" s="454"/>
      <c r="D68" s="176"/>
      <c r="E68" s="177"/>
      <c r="F68" s="178">
        <v>99.33</v>
      </c>
      <c r="G68" s="179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 s="5"/>
    </row>
    <row r="69" spans="1:144" s="1" customFormat="1" ht="30" customHeight="1" x14ac:dyDescent="0.25">
      <c r="A69" s="162" t="s">
        <v>111</v>
      </c>
      <c r="B69" s="163" t="s">
        <v>112</v>
      </c>
      <c r="C69" s="454"/>
      <c r="D69" s="176"/>
      <c r="E69" s="177"/>
      <c r="F69" s="178">
        <v>23</v>
      </c>
      <c r="G69" s="207" t="s">
        <v>113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 s="5"/>
    </row>
    <row r="70" spans="1:144" s="1" customFormat="1" ht="30" customHeight="1" x14ac:dyDescent="0.25">
      <c r="A70" s="162" t="s">
        <v>114</v>
      </c>
      <c r="B70" s="163" t="s">
        <v>115</v>
      </c>
      <c r="C70" s="454"/>
      <c r="D70" s="176"/>
      <c r="E70" s="177"/>
      <c r="F70" s="178">
        <v>117.16</v>
      </c>
      <c r="G70" s="179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 s="5"/>
    </row>
    <row r="71" spans="1:144" s="1" customFormat="1" ht="30" customHeight="1" x14ac:dyDescent="0.25">
      <c r="A71" s="162" t="s">
        <v>116</v>
      </c>
      <c r="B71" s="163" t="s">
        <v>117</v>
      </c>
      <c r="C71" s="454"/>
      <c r="D71" s="176"/>
      <c r="E71" s="177"/>
      <c r="F71" s="178">
        <v>19.399999999999999</v>
      </c>
      <c r="G71" s="207" t="s">
        <v>118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 s="5"/>
    </row>
    <row r="72" spans="1:144" s="1" customFormat="1" ht="30" customHeight="1" x14ac:dyDescent="0.25">
      <c r="A72" s="162" t="s">
        <v>119</v>
      </c>
      <c r="B72" s="163" t="s">
        <v>120</v>
      </c>
      <c r="C72" s="454"/>
      <c r="D72" s="176"/>
      <c r="E72" s="177"/>
      <c r="F72" s="178">
        <v>96.65</v>
      </c>
      <c r="G72" s="17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 s="5"/>
    </row>
    <row r="73" spans="1:144" s="1" customFormat="1" ht="30" customHeight="1" x14ac:dyDescent="0.25">
      <c r="A73" s="162" t="s">
        <v>119</v>
      </c>
      <c r="B73" s="163" t="s">
        <v>121</v>
      </c>
      <c r="C73" s="454"/>
      <c r="D73" s="176"/>
      <c r="E73" s="177"/>
      <c r="F73" s="178">
        <v>20</v>
      </c>
      <c r="G73" s="207" t="s">
        <v>122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 s="5"/>
    </row>
    <row r="74" spans="1:144" s="1" customFormat="1" ht="30" customHeight="1" x14ac:dyDescent="0.25">
      <c r="A74" s="162" t="s">
        <v>123</v>
      </c>
      <c r="B74" s="163" t="s">
        <v>124</v>
      </c>
      <c r="C74" s="454"/>
      <c r="D74" s="176"/>
      <c r="E74" s="177"/>
      <c r="F74" s="178">
        <v>129.25</v>
      </c>
      <c r="G74" s="17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 s="5"/>
    </row>
    <row r="75" spans="1:144" s="1" customFormat="1" ht="30" customHeight="1" x14ac:dyDescent="0.25">
      <c r="A75" s="162" t="s">
        <v>125</v>
      </c>
      <c r="B75" s="236" t="s">
        <v>126</v>
      </c>
      <c r="C75" s="454"/>
      <c r="D75" s="176"/>
      <c r="E75" s="177"/>
      <c r="F75" s="178">
        <v>147.08000000000001</v>
      </c>
      <c r="G75" s="17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 s="5"/>
    </row>
    <row r="76" spans="1:144" s="1" customFormat="1" ht="30" customHeight="1" x14ac:dyDescent="0.25">
      <c r="A76" s="162" t="s">
        <v>127</v>
      </c>
      <c r="B76" s="236" t="s">
        <v>128</v>
      </c>
      <c r="C76" s="454"/>
      <c r="D76" s="176"/>
      <c r="E76" s="177"/>
      <c r="F76" s="178">
        <v>118</v>
      </c>
      <c r="G76" s="207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 s="5"/>
    </row>
    <row r="77" spans="1:144" s="1" customFormat="1" ht="30" customHeight="1" x14ac:dyDescent="0.25">
      <c r="A77" s="162" t="s">
        <v>129</v>
      </c>
      <c r="B77" s="163" t="s">
        <v>130</v>
      </c>
      <c r="C77" s="454"/>
      <c r="D77" s="176" t="s">
        <v>131</v>
      </c>
      <c r="E77" s="177"/>
      <c r="F77" s="178">
        <v>31.48</v>
      </c>
      <c r="G77" s="17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 s="5"/>
    </row>
    <row r="78" spans="1:144" s="1" customFormat="1" ht="30" customHeight="1" x14ac:dyDescent="0.25">
      <c r="A78" s="162" t="s">
        <v>132</v>
      </c>
      <c r="B78" s="163" t="s">
        <v>133</v>
      </c>
      <c r="C78" s="454"/>
      <c r="D78" s="176"/>
      <c r="E78" s="177"/>
      <c r="F78" s="178">
        <v>28.37</v>
      </c>
      <c r="G78" s="179" t="s">
        <v>134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 s="5"/>
    </row>
    <row r="79" spans="1:144" s="1" customFormat="1" ht="30" customHeight="1" x14ac:dyDescent="0.25">
      <c r="A79" s="162" t="s">
        <v>135</v>
      </c>
      <c r="B79" s="163" t="s">
        <v>136</v>
      </c>
      <c r="C79" s="454"/>
      <c r="D79" s="176"/>
      <c r="E79" s="177"/>
      <c r="F79" s="178">
        <v>97.63</v>
      </c>
      <c r="G79" s="179" t="s">
        <v>137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 s="5"/>
    </row>
    <row r="80" spans="1:144" s="1" customFormat="1" ht="30" customHeight="1" x14ac:dyDescent="0.25">
      <c r="A80" s="162" t="s">
        <v>138</v>
      </c>
      <c r="B80" s="163" t="s">
        <v>139</v>
      </c>
      <c r="C80" s="454"/>
      <c r="D80" s="206"/>
      <c r="E80" s="181"/>
      <c r="F80" s="178">
        <v>82</v>
      </c>
      <c r="G80" s="179" t="s">
        <v>140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 s="5"/>
    </row>
    <row r="81" spans="1:144" s="1" customFormat="1" ht="30" customHeight="1" x14ac:dyDescent="0.25">
      <c r="A81" s="162" t="s">
        <v>141</v>
      </c>
      <c r="B81" s="163" t="s">
        <v>142</v>
      </c>
      <c r="C81" s="454"/>
      <c r="D81" s="206"/>
      <c r="E81" s="181"/>
      <c r="F81" s="178">
        <v>36.35</v>
      </c>
      <c r="G81" s="179" t="s">
        <v>140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 s="5"/>
    </row>
    <row r="82" spans="1:144" s="1" customFormat="1" ht="30" customHeight="1" x14ac:dyDescent="0.25">
      <c r="A82" s="162" t="s">
        <v>143</v>
      </c>
      <c r="B82" s="163" t="s">
        <v>144</v>
      </c>
      <c r="C82" s="454"/>
      <c r="D82" s="176"/>
      <c r="E82" s="177"/>
      <c r="F82" s="178">
        <v>131</v>
      </c>
      <c r="G82" s="179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 s="5"/>
    </row>
    <row r="83" spans="1:144" ht="30" customHeight="1" x14ac:dyDescent="0.25">
      <c r="A83" s="162" t="s">
        <v>145</v>
      </c>
      <c r="B83" s="163" t="s">
        <v>146</v>
      </c>
      <c r="C83" s="454"/>
      <c r="D83" s="176"/>
      <c r="E83" s="177"/>
      <c r="F83" s="178">
        <v>130.04</v>
      </c>
      <c r="G83" s="179"/>
    </row>
    <row r="84" spans="1:144" ht="30" customHeight="1" x14ac:dyDescent="0.25">
      <c r="A84" s="162" t="s">
        <v>147</v>
      </c>
      <c r="B84" s="163" t="s">
        <v>148</v>
      </c>
      <c r="C84" s="454"/>
      <c r="D84" s="176"/>
      <c r="E84" s="177"/>
      <c r="F84" s="178">
        <v>18.54</v>
      </c>
      <c r="G84" s="179"/>
    </row>
    <row r="85" spans="1:144" ht="30" customHeight="1" x14ac:dyDescent="0.25">
      <c r="A85" s="162" t="s">
        <v>149</v>
      </c>
      <c r="B85" s="163" t="s">
        <v>150</v>
      </c>
      <c r="C85" s="454"/>
      <c r="D85" s="176"/>
      <c r="E85" s="177"/>
      <c r="F85" s="178">
        <v>12.4</v>
      </c>
      <c r="G85" s="179"/>
    </row>
    <row r="86" spans="1:144" ht="30" customHeight="1" x14ac:dyDescent="0.25">
      <c r="A86" s="162" t="s">
        <v>151</v>
      </c>
      <c r="B86" s="163" t="s">
        <v>152</v>
      </c>
      <c r="C86" s="454"/>
      <c r="D86" s="176"/>
      <c r="E86" s="177"/>
      <c r="F86" s="178">
        <v>1176.8</v>
      </c>
      <c r="G86" s="179"/>
    </row>
    <row r="87" spans="1:144" ht="30" customHeight="1" x14ac:dyDescent="0.25">
      <c r="A87" s="162" t="s">
        <v>153</v>
      </c>
      <c r="B87" s="163" t="s">
        <v>154</v>
      </c>
      <c r="C87" s="454"/>
      <c r="D87" s="176"/>
      <c r="E87" s="177"/>
      <c r="F87" s="178">
        <v>28.07</v>
      </c>
      <c r="G87" s="179"/>
    </row>
    <row r="88" spans="1:144" ht="30" customHeight="1" x14ac:dyDescent="0.25">
      <c r="A88" s="162" t="s">
        <v>155</v>
      </c>
      <c r="B88" s="163" t="s">
        <v>156</v>
      </c>
      <c r="C88" s="454"/>
      <c r="D88" s="176"/>
      <c r="E88" s="177"/>
      <c r="F88" s="178">
        <v>103.89</v>
      </c>
      <c r="G88" s="179"/>
    </row>
    <row r="89" spans="1:144" ht="30" customHeight="1" x14ac:dyDescent="0.25">
      <c r="A89" s="162" t="s">
        <v>157</v>
      </c>
      <c r="B89" s="163" t="s">
        <v>158</v>
      </c>
      <c r="C89" s="454"/>
      <c r="D89" s="176"/>
      <c r="E89" s="177"/>
      <c r="F89" s="178">
        <v>173.5</v>
      </c>
      <c r="G89" s="179"/>
    </row>
    <row r="90" spans="1:144" ht="30" customHeight="1" x14ac:dyDescent="0.25">
      <c r="A90" s="162" t="s">
        <v>159</v>
      </c>
      <c r="B90" s="163" t="s">
        <v>160</v>
      </c>
      <c r="C90" s="454"/>
      <c r="D90" s="176"/>
      <c r="E90" s="177"/>
      <c r="F90" s="178">
        <v>48.74</v>
      </c>
      <c r="G90" s="207" t="s">
        <v>161</v>
      </c>
    </row>
    <row r="91" spans="1:144" ht="30" customHeight="1" x14ac:dyDescent="0.25">
      <c r="A91" s="162" t="s">
        <v>162</v>
      </c>
      <c r="B91" s="163" t="s">
        <v>163</v>
      </c>
      <c r="C91" s="454"/>
      <c r="D91" s="176"/>
      <c r="E91" s="177"/>
      <c r="F91" s="178">
        <v>142.25</v>
      </c>
      <c r="G91" s="179"/>
    </row>
    <row r="92" spans="1:144" ht="30" customHeight="1" x14ac:dyDescent="0.25">
      <c r="A92" s="162" t="s">
        <v>164</v>
      </c>
      <c r="B92" s="163" t="s">
        <v>165</v>
      </c>
      <c r="C92" s="454"/>
      <c r="D92" s="176"/>
      <c r="E92" s="177"/>
      <c r="F92" s="178">
        <v>79.8</v>
      </c>
      <c r="G92" s="179"/>
    </row>
    <row r="93" spans="1:144" ht="30" customHeight="1" x14ac:dyDescent="0.25">
      <c r="A93" s="162" t="s">
        <v>166</v>
      </c>
      <c r="B93" s="163" t="s">
        <v>167</v>
      </c>
      <c r="C93" s="454"/>
      <c r="D93" s="176"/>
      <c r="E93" s="177"/>
      <c r="F93" s="178">
        <v>33.479999999999997</v>
      </c>
      <c r="G93" s="207" t="s">
        <v>168</v>
      </c>
    </row>
    <row r="94" spans="1:144" ht="30" customHeight="1" x14ac:dyDescent="0.25">
      <c r="A94" s="162" t="s">
        <v>169</v>
      </c>
      <c r="B94" s="163" t="s">
        <v>170</v>
      </c>
      <c r="C94" s="454"/>
      <c r="D94" s="206"/>
      <c r="E94" s="181"/>
      <c r="F94" s="178">
        <v>16.34</v>
      </c>
      <c r="G94" s="207" t="s">
        <v>171</v>
      </c>
    </row>
    <row r="95" spans="1:144" ht="30" customHeight="1" x14ac:dyDescent="0.25">
      <c r="A95" s="162" t="s">
        <v>172</v>
      </c>
      <c r="B95" s="163" t="s">
        <v>173</v>
      </c>
      <c r="C95" s="454"/>
      <c r="D95" s="176"/>
      <c r="E95" s="177"/>
      <c r="F95" s="178">
        <v>17.760000000000002</v>
      </c>
      <c r="G95" s="179" t="s">
        <v>174</v>
      </c>
    </row>
    <row r="96" spans="1:144" ht="30" customHeight="1" x14ac:dyDescent="0.25">
      <c r="A96" s="162" t="s">
        <v>175</v>
      </c>
      <c r="B96" s="163" t="s">
        <v>176</v>
      </c>
      <c r="C96" s="454"/>
      <c r="D96" s="176"/>
      <c r="E96" s="177"/>
      <c r="F96" s="178">
        <v>276.08999999999997</v>
      </c>
      <c r="G96" s="179"/>
    </row>
    <row r="97" spans="1:7" ht="30" customHeight="1" x14ac:dyDescent="0.25">
      <c r="A97" s="162" t="s">
        <v>175</v>
      </c>
      <c r="B97" s="163" t="s">
        <v>177</v>
      </c>
      <c r="C97" s="454"/>
      <c r="D97" s="176"/>
      <c r="E97" s="177"/>
      <c r="F97" s="178">
        <v>370</v>
      </c>
      <c r="G97" s="207" t="s">
        <v>178</v>
      </c>
    </row>
    <row r="98" spans="1:7" ht="30" customHeight="1" x14ac:dyDescent="0.25">
      <c r="A98" s="162" t="s">
        <v>175</v>
      </c>
      <c r="B98" s="163" t="s">
        <v>179</v>
      </c>
      <c r="C98" s="454">
        <v>2</v>
      </c>
      <c r="D98" s="187" t="s">
        <v>180</v>
      </c>
      <c r="E98" s="188">
        <v>82.89</v>
      </c>
      <c r="F98" s="254">
        <f>E98+E99</f>
        <v>119.18</v>
      </c>
      <c r="G98" s="255"/>
    </row>
    <row r="99" spans="1:7" ht="30" customHeight="1" x14ac:dyDescent="0.25">
      <c r="A99" s="168"/>
      <c r="B99" s="169"/>
      <c r="C99" s="455"/>
      <c r="D99" s="210" t="s">
        <v>181</v>
      </c>
      <c r="E99" s="211">
        <v>36.29</v>
      </c>
      <c r="F99" s="256"/>
      <c r="G99" s="257"/>
    </row>
    <row r="100" spans="1:7" ht="30" customHeight="1" x14ac:dyDescent="0.25">
      <c r="A100" s="162" t="s">
        <v>182</v>
      </c>
      <c r="B100" s="163" t="s">
        <v>183</v>
      </c>
      <c r="C100" s="454"/>
      <c r="D100" s="258"/>
      <c r="E100" s="251"/>
      <c r="F100" s="178">
        <v>27.99</v>
      </c>
      <c r="G100" s="207" t="s">
        <v>184</v>
      </c>
    </row>
    <row r="101" spans="1:7" ht="30" customHeight="1" x14ac:dyDescent="0.25">
      <c r="A101" s="162" t="s">
        <v>185</v>
      </c>
      <c r="B101" s="163" t="s">
        <v>186</v>
      </c>
      <c r="C101" s="454"/>
      <c r="D101" s="258"/>
      <c r="E101" s="251"/>
      <c r="F101" s="178">
        <v>12</v>
      </c>
      <c r="G101" s="207" t="s">
        <v>187</v>
      </c>
    </row>
    <row r="102" spans="1:7" ht="101.25" customHeight="1" x14ac:dyDescent="0.25">
      <c r="A102" s="162" t="s">
        <v>188</v>
      </c>
      <c r="B102" s="236" t="s">
        <v>189</v>
      </c>
      <c r="C102" s="454"/>
      <c r="D102" s="259"/>
      <c r="E102" s="260"/>
      <c r="F102" s="261" t="s">
        <v>190</v>
      </c>
      <c r="G102" s="262" t="s">
        <v>191</v>
      </c>
    </row>
    <row r="103" spans="1:7" ht="30" customHeight="1" x14ac:dyDescent="0.25">
      <c r="A103" s="162" t="s">
        <v>192</v>
      </c>
      <c r="B103" s="163" t="s">
        <v>193</v>
      </c>
      <c r="C103" s="454"/>
      <c r="D103" s="259"/>
      <c r="E103" s="260"/>
      <c r="F103" s="178">
        <v>73.319999999999993</v>
      </c>
      <c r="G103" s="259"/>
    </row>
    <row r="104" spans="1:7" ht="30" customHeight="1" x14ac:dyDescent="0.25">
      <c r="A104" s="162" t="s">
        <v>194</v>
      </c>
      <c r="B104" s="163" t="s">
        <v>195</v>
      </c>
      <c r="C104" s="454"/>
      <c r="D104" s="259"/>
      <c r="E104" s="260"/>
      <c r="F104" s="178">
        <v>360.71</v>
      </c>
      <c r="G104" s="179"/>
    </row>
    <row r="105" spans="1:7" ht="30" customHeight="1" x14ac:dyDescent="0.25">
      <c r="A105" s="162" t="s">
        <v>196</v>
      </c>
      <c r="B105" s="163" t="s">
        <v>197</v>
      </c>
      <c r="C105" s="454"/>
      <c r="D105" s="259"/>
      <c r="E105" s="260"/>
      <c r="F105" s="178">
        <v>22.03</v>
      </c>
      <c r="G105" s="179" t="s">
        <v>198</v>
      </c>
    </row>
    <row r="106" spans="1:7" ht="30" customHeight="1" x14ac:dyDescent="0.25">
      <c r="A106" s="162" t="s">
        <v>199</v>
      </c>
      <c r="B106" s="163" t="s">
        <v>200</v>
      </c>
      <c r="C106" s="454"/>
      <c r="D106" s="259"/>
      <c r="E106" s="260"/>
      <c r="F106" s="178">
        <v>267.83999999999997</v>
      </c>
      <c r="G106" s="179"/>
    </row>
    <row r="107" spans="1:7" ht="30" customHeight="1" x14ac:dyDescent="0.25">
      <c r="A107" s="162" t="s">
        <v>201</v>
      </c>
      <c r="B107" s="163" t="s">
        <v>202</v>
      </c>
      <c r="C107" s="454"/>
      <c r="D107" s="258"/>
      <c r="E107" s="251"/>
      <c r="F107" s="178">
        <v>31</v>
      </c>
      <c r="G107" s="207" t="s">
        <v>203</v>
      </c>
    </row>
    <row r="108" spans="1:7" ht="30" customHeight="1" x14ac:dyDescent="0.25">
      <c r="A108" s="162" t="s">
        <v>204</v>
      </c>
      <c r="B108" s="163" t="s">
        <v>205</v>
      </c>
      <c r="C108" s="263">
        <v>2</v>
      </c>
      <c r="D108" s="264" t="s">
        <v>206</v>
      </c>
      <c r="E108" s="208">
        <v>140.94</v>
      </c>
      <c r="F108" s="177">
        <f>E108+E109+E110+E111+E112</f>
        <v>587.12</v>
      </c>
      <c r="G108" s="207"/>
    </row>
    <row r="109" spans="1:7" ht="30" customHeight="1" x14ac:dyDescent="0.25">
      <c r="A109" s="168"/>
      <c r="B109" s="169"/>
      <c r="C109" s="219"/>
      <c r="D109" s="265" t="s">
        <v>207</v>
      </c>
      <c r="E109" s="266">
        <v>15.48</v>
      </c>
      <c r="F109" s="230"/>
      <c r="G109" s="241"/>
    </row>
    <row r="110" spans="1:7" ht="30" customHeight="1" x14ac:dyDescent="0.25">
      <c r="A110" s="168"/>
      <c r="B110" s="169"/>
      <c r="C110" s="219"/>
      <c r="D110" s="265" t="s">
        <v>208</v>
      </c>
      <c r="E110" s="266">
        <v>119.48</v>
      </c>
      <c r="F110" s="230"/>
      <c r="G110" s="241"/>
    </row>
    <row r="111" spans="1:7" ht="30" customHeight="1" x14ac:dyDescent="0.25">
      <c r="A111" s="168"/>
      <c r="B111" s="169"/>
      <c r="C111" s="219"/>
      <c r="D111" s="265" t="s">
        <v>209</v>
      </c>
      <c r="E111" s="266">
        <v>169.74</v>
      </c>
      <c r="F111" s="230"/>
      <c r="G111" s="241"/>
    </row>
    <row r="112" spans="1:7" ht="30" customHeight="1" x14ac:dyDescent="0.25">
      <c r="A112" s="267"/>
      <c r="B112" s="243"/>
      <c r="C112" s="268"/>
      <c r="D112" s="265" t="s">
        <v>210</v>
      </c>
      <c r="E112" s="211">
        <v>141.47999999999999</v>
      </c>
      <c r="F112" s="269"/>
      <c r="G112" s="247"/>
    </row>
    <row r="113" spans="1:7" ht="30" customHeight="1" x14ac:dyDescent="0.25">
      <c r="A113" s="162" t="s">
        <v>204</v>
      </c>
      <c r="B113" s="236" t="s">
        <v>211</v>
      </c>
      <c r="C113" s="454"/>
      <c r="D113" s="259"/>
      <c r="E113" s="260"/>
      <c r="F113" s="178">
        <v>388.73</v>
      </c>
      <c r="G113" s="179"/>
    </row>
    <row r="114" spans="1:7" ht="30" customHeight="1" x14ac:dyDescent="0.25">
      <c r="A114" s="162" t="s">
        <v>212</v>
      </c>
      <c r="B114" s="163" t="s">
        <v>213</v>
      </c>
      <c r="C114" s="454"/>
      <c r="D114" s="259"/>
      <c r="E114" s="260"/>
      <c r="F114" s="178">
        <v>19.05</v>
      </c>
      <c r="G114" s="207" t="s">
        <v>214</v>
      </c>
    </row>
    <row r="115" spans="1:7" ht="30" customHeight="1" x14ac:dyDescent="0.25">
      <c r="A115" s="162" t="s">
        <v>215</v>
      </c>
      <c r="B115" s="163" t="s">
        <v>216</v>
      </c>
      <c r="C115" s="454"/>
      <c r="D115" s="258"/>
      <c r="E115" s="251"/>
      <c r="F115" s="178">
        <v>819.27</v>
      </c>
      <c r="G115" s="179"/>
    </row>
    <row r="116" spans="1:7" ht="30" customHeight="1" x14ac:dyDescent="0.25">
      <c r="A116" s="162" t="s">
        <v>217</v>
      </c>
      <c r="B116" s="163" t="s">
        <v>218</v>
      </c>
      <c r="C116" s="454"/>
      <c r="D116" s="259"/>
      <c r="E116" s="260"/>
      <c r="F116" s="178">
        <v>126.86</v>
      </c>
      <c r="G116" s="179"/>
    </row>
    <row r="117" spans="1:7" ht="30" customHeight="1" x14ac:dyDescent="0.25">
      <c r="A117" s="162" t="s">
        <v>219</v>
      </c>
      <c r="B117" s="163" t="s">
        <v>220</v>
      </c>
      <c r="C117" s="454"/>
      <c r="D117" s="259"/>
      <c r="E117" s="260"/>
      <c r="F117" s="178">
        <v>17.010000000000002</v>
      </c>
      <c r="G117" s="207" t="s">
        <v>221</v>
      </c>
    </row>
    <row r="118" spans="1:7" ht="30" customHeight="1" x14ac:dyDescent="0.25">
      <c r="A118" s="270" t="s">
        <v>222</v>
      </c>
      <c r="B118" s="271" t="s">
        <v>223</v>
      </c>
      <c r="C118" s="272"/>
      <c r="D118" s="273"/>
      <c r="E118" s="274"/>
      <c r="F118" s="275">
        <v>54.39</v>
      </c>
      <c r="G118" s="276" t="s">
        <v>224</v>
      </c>
    </row>
    <row r="119" spans="1:7" ht="30" customHeight="1" x14ac:dyDescent="0.25">
      <c r="A119" s="168" t="s">
        <v>225</v>
      </c>
      <c r="B119" s="169" t="s">
        <v>226</v>
      </c>
      <c r="C119" s="455"/>
      <c r="D119" s="277"/>
      <c r="E119" s="278"/>
      <c r="F119" s="212">
        <v>38.21</v>
      </c>
      <c r="G119" s="241" t="s">
        <v>227</v>
      </c>
    </row>
    <row r="120" spans="1:7" ht="30" customHeight="1" x14ac:dyDescent="0.25">
      <c r="A120" s="270" t="s">
        <v>228</v>
      </c>
      <c r="B120" s="271" t="s">
        <v>229</v>
      </c>
      <c r="C120" s="272"/>
      <c r="D120" s="279"/>
      <c r="E120" s="280"/>
      <c r="F120" s="275">
        <v>87.65</v>
      </c>
      <c r="G120" s="281"/>
    </row>
    <row r="121" spans="1:7" ht="30" customHeight="1" x14ac:dyDescent="0.25">
      <c r="A121" s="168" t="s">
        <v>230</v>
      </c>
      <c r="B121" s="169" t="s">
        <v>231</v>
      </c>
      <c r="C121" s="455"/>
      <c r="D121" s="277"/>
      <c r="E121" s="278"/>
      <c r="F121" s="212">
        <v>24</v>
      </c>
      <c r="G121" s="241" t="s">
        <v>232</v>
      </c>
    </row>
    <row r="122" spans="1:7" ht="30" customHeight="1" x14ac:dyDescent="0.25">
      <c r="A122" s="270" t="s">
        <v>233</v>
      </c>
      <c r="B122" s="271" t="s">
        <v>234</v>
      </c>
      <c r="C122" s="272"/>
      <c r="D122" s="279"/>
      <c r="E122" s="280"/>
      <c r="F122" s="275">
        <v>16.82</v>
      </c>
      <c r="G122" s="276" t="s">
        <v>235</v>
      </c>
    </row>
    <row r="123" spans="1:7" ht="30" customHeight="1" x14ac:dyDescent="0.25">
      <c r="A123" s="168" t="s">
        <v>236</v>
      </c>
      <c r="B123" s="282" t="s">
        <v>237</v>
      </c>
      <c r="C123" s="455"/>
      <c r="D123" s="277"/>
      <c r="E123" s="278"/>
      <c r="F123" s="212">
        <v>17.96</v>
      </c>
      <c r="G123" s="232" t="s">
        <v>238</v>
      </c>
    </row>
    <row r="124" spans="1:7" ht="30" customHeight="1" x14ac:dyDescent="0.25">
      <c r="A124" s="270" t="s">
        <v>239</v>
      </c>
      <c r="B124" s="271" t="s">
        <v>240</v>
      </c>
      <c r="C124" s="272"/>
      <c r="D124" s="279"/>
      <c r="E124" s="280"/>
      <c r="F124" s="275">
        <v>62.15</v>
      </c>
      <c r="G124" s="281"/>
    </row>
    <row r="125" spans="1:7" ht="30" customHeight="1" x14ac:dyDescent="0.25">
      <c r="A125" s="168" t="s">
        <v>241</v>
      </c>
      <c r="B125" s="169" t="s">
        <v>242</v>
      </c>
      <c r="C125" s="455"/>
      <c r="D125" s="277"/>
      <c r="E125" s="278"/>
      <c r="F125" s="212">
        <v>445.02</v>
      </c>
      <c r="G125" s="232"/>
    </row>
    <row r="126" spans="1:7" ht="30" customHeight="1" x14ac:dyDescent="0.25">
      <c r="A126" s="270" t="s">
        <v>243</v>
      </c>
      <c r="B126" s="271" t="s">
        <v>244</v>
      </c>
      <c r="C126" s="272"/>
      <c r="D126" s="279"/>
      <c r="E126" s="280"/>
      <c r="F126" s="275">
        <v>127.47</v>
      </c>
      <c r="G126" s="281"/>
    </row>
    <row r="127" spans="1:7" ht="30" customHeight="1" x14ac:dyDescent="0.25">
      <c r="A127" s="168" t="s">
        <v>245</v>
      </c>
      <c r="B127" s="169" t="s">
        <v>246</v>
      </c>
      <c r="C127" s="455"/>
      <c r="D127" s="277"/>
      <c r="E127" s="278"/>
      <c r="F127" s="212">
        <v>225.42</v>
      </c>
      <c r="G127" s="232"/>
    </row>
    <row r="128" spans="1:7" ht="30" customHeight="1" x14ac:dyDescent="0.25">
      <c r="A128" s="270" t="s">
        <v>247</v>
      </c>
      <c r="B128" s="271" t="s">
        <v>248</v>
      </c>
      <c r="C128" s="272"/>
      <c r="D128" s="279"/>
      <c r="E128" s="280"/>
      <c r="F128" s="275">
        <v>14.65</v>
      </c>
      <c r="G128" s="276" t="s">
        <v>249</v>
      </c>
    </row>
    <row r="129" spans="1:31" ht="30" customHeight="1" x14ac:dyDescent="0.25">
      <c r="A129" s="168" t="s">
        <v>250</v>
      </c>
      <c r="B129" s="169" t="s">
        <v>251</v>
      </c>
      <c r="C129" s="455"/>
      <c r="D129" s="277"/>
      <c r="E129" s="278"/>
      <c r="F129" s="212">
        <v>62.05</v>
      </c>
      <c r="G129" s="232"/>
    </row>
    <row r="130" spans="1:31" ht="30" customHeight="1" x14ac:dyDescent="0.25">
      <c r="A130" s="270" t="s">
        <v>252</v>
      </c>
      <c r="B130" s="163" t="s">
        <v>253</v>
      </c>
      <c r="C130" s="272"/>
      <c r="D130" s="279"/>
      <c r="E130" s="280"/>
      <c r="F130" s="275">
        <v>246.37</v>
      </c>
      <c r="G130" s="281"/>
    </row>
    <row r="131" spans="1:31" ht="30" customHeight="1" x14ac:dyDescent="0.25">
      <c r="A131" s="168" t="s">
        <v>254</v>
      </c>
      <c r="B131" s="163" t="s">
        <v>255</v>
      </c>
      <c r="C131" s="455"/>
      <c r="D131" s="277"/>
      <c r="E131" s="278"/>
      <c r="F131" s="212">
        <v>79.8</v>
      </c>
      <c r="G131" s="232"/>
    </row>
    <row r="132" spans="1:31" ht="30" customHeight="1" x14ac:dyDescent="0.25">
      <c r="A132" s="283" t="s">
        <v>256</v>
      </c>
      <c r="B132" s="284" t="s">
        <v>257</v>
      </c>
      <c r="C132" s="285"/>
      <c r="D132" s="286"/>
      <c r="E132" s="287"/>
      <c r="F132" s="288">
        <v>37.19</v>
      </c>
      <c r="G132" s="289"/>
    </row>
    <row r="133" spans="1:31" ht="30" customHeight="1" x14ac:dyDescent="0.25">
      <c r="A133" s="290" t="s">
        <v>258</v>
      </c>
      <c r="B133" s="291" t="s">
        <v>259</v>
      </c>
      <c r="C133" s="292"/>
      <c r="D133" s="293"/>
      <c r="E133" s="294"/>
      <c r="F133" s="295">
        <v>25.17</v>
      </c>
      <c r="G133" s="296"/>
    </row>
    <row r="134" spans="1:31" ht="30" customHeight="1" x14ac:dyDescent="0.25">
      <c r="A134" s="168" t="s">
        <v>260</v>
      </c>
      <c r="B134" s="169" t="s">
        <v>261</v>
      </c>
      <c r="C134" s="455"/>
      <c r="D134" s="277"/>
      <c r="E134" s="278"/>
      <c r="F134" s="212">
        <v>84.05</v>
      </c>
      <c r="G134" s="232"/>
    </row>
    <row r="135" spans="1:31" ht="69" customHeight="1" x14ac:dyDescent="0.25">
      <c r="A135" s="283" t="s">
        <v>262</v>
      </c>
      <c r="B135" s="284" t="s">
        <v>263</v>
      </c>
      <c r="C135" s="285"/>
      <c r="D135" s="286"/>
      <c r="E135" s="287"/>
      <c r="F135" s="288">
        <v>205.05</v>
      </c>
      <c r="G135" s="335" t="s">
        <v>191</v>
      </c>
    </row>
    <row r="136" spans="1:31" ht="30" customHeight="1" x14ac:dyDescent="0.25">
      <c r="A136" s="168" t="s">
        <v>264</v>
      </c>
      <c r="B136" s="169" t="s">
        <v>265</v>
      </c>
      <c r="C136" s="455"/>
      <c r="D136" s="277"/>
      <c r="E136" s="278"/>
      <c r="F136" s="212">
        <v>20.100000000000001</v>
      </c>
      <c r="G136" s="241" t="s">
        <v>266</v>
      </c>
    </row>
    <row r="137" spans="1:31" ht="30" customHeight="1" x14ac:dyDescent="0.25">
      <c r="A137" s="283" t="s">
        <v>267</v>
      </c>
      <c r="B137" s="284" t="s">
        <v>268</v>
      </c>
      <c r="C137" s="285"/>
      <c r="D137" s="298"/>
      <c r="E137" s="299"/>
      <c r="F137" s="288">
        <v>25.48</v>
      </c>
      <c r="G137" s="297" t="s">
        <v>269</v>
      </c>
    </row>
    <row r="138" spans="1:31" ht="30" customHeight="1" x14ac:dyDescent="0.25">
      <c r="A138" s="168" t="s">
        <v>270</v>
      </c>
      <c r="B138" s="169" t="s">
        <v>271</v>
      </c>
      <c r="C138" s="455"/>
      <c r="D138" s="277"/>
      <c r="E138" s="278"/>
      <c r="F138" s="212">
        <v>88.79</v>
      </c>
      <c r="G138" s="232"/>
    </row>
    <row r="139" spans="1:31" ht="30" customHeight="1" x14ac:dyDescent="0.25">
      <c r="A139" s="300" t="s">
        <v>272</v>
      </c>
      <c r="B139" s="301" t="s">
        <v>273</v>
      </c>
      <c r="C139" s="302"/>
      <c r="D139" s="303"/>
      <c r="E139" s="304"/>
      <c r="F139" s="305">
        <v>104.8</v>
      </c>
      <c r="G139" s="306"/>
    </row>
    <row r="140" spans="1:31" ht="30" customHeight="1" x14ac:dyDescent="0.25">
      <c r="A140" s="283" t="s">
        <v>274</v>
      </c>
      <c r="B140" s="284" t="s">
        <v>275</v>
      </c>
      <c r="C140" s="285"/>
      <c r="D140" s="286"/>
      <c r="E140" s="287"/>
      <c r="F140" s="288">
        <v>27.5</v>
      </c>
      <c r="G140" s="297" t="s">
        <v>276</v>
      </c>
    </row>
    <row r="141" spans="1:31" ht="20.25" customHeight="1" x14ac:dyDescent="0.25">
      <c r="A141" s="168" t="s">
        <v>277</v>
      </c>
      <c r="B141" s="169" t="s">
        <v>278</v>
      </c>
      <c r="C141" s="455">
        <v>2</v>
      </c>
      <c r="D141" s="307" t="s">
        <v>279</v>
      </c>
      <c r="E141" s="308">
        <v>475.67</v>
      </c>
      <c r="F141" s="256">
        <f>E141+E142</f>
        <v>724.05</v>
      </c>
      <c r="G141" s="175"/>
    </row>
    <row r="142" spans="1:31" s="22" customFormat="1" ht="18" customHeight="1" x14ac:dyDescent="0.25">
      <c r="A142" s="267"/>
      <c r="B142" s="243"/>
      <c r="C142" s="309"/>
      <c r="D142" s="310" t="s">
        <v>280</v>
      </c>
      <c r="E142" s="311">
        <v>248.38</v>
      </c>
      <c r="F142" s="312"/>
      <c r="G142" s="313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23"/>
    </row>
    <row r="143" spans="1:31" x14ac:dyDescent="0.25">
      <c r="C143"/>
      <c r="E143" s="315" t="s">
        <v>281</v>
      </c>
      <c r="F143" s="316">
        <f>SUM(F3:F142)</f>
        <v>69221.520000000019</v>
      </c>
      <c r="G143" s="314"/>
    </row>
    <row r="144" spans="1:31" x14ac:dyDescent="0.25">
      <c r="C144"/>
      <c r="F144"/>
    </row>
    <row r="145" spans="1:1" x14ac:dyDescent="0.25">
      <c r="A145" s="26"/>
    </row>
  </sheetData>
  <mergeCells count="5">
    <mergeCell ref="A1:G1"/>
    <mergeCell ref="D2:E2"/>
    <mergeCell ref="A18:A19"/>
    <mergeCell ref="B18:B19"/>
    <mergeCell ref="C18:C19"/>
  </mergeCells>
  <pageMargins left="0.511811024" right="0.511811024" top="0.78740157499999996" bottom="0.78740157499999996" header="0.31496062000000002" footer="0.31496062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5445-73A0-4402-B9EC-8A68A4047AFE}">
  <dimension ref="A1:G139"/>
  <sheetViews>
    <sheetView workbookViewId="0">
      <pane xSplit="6" ySplit="2" topLeftCell="G137" activePane="bottomRight" state="frozen"/>
      <selection pane="topRight" activeCell="G1" sqref="G1"/>
      <selection pane="bottomLeft" activeCell="A3" sqref="A3"/>
      <selection pane="bottomRight" activeCell="G104" sqref="G104"/>
    </sheetView>
  </sheetViews>
  <sheetFormatPr defaultColWidth="9.140625" defaultRowHeight="15" x14ac:dyDescent="0.25"/>
  <cols>
    <col min="1" max="1" width="28" style="8" customWidth="1"/>
    <col min="2" max="2" width="77.7109375" style="12" customWidth="1"/>
    <col min="3" max="3" width="24.7109375" style="9" customWidth="1"/>
    <col min="4" max="4" width="42.7109375" style="8" customWidth="1"/>
    <col min="5" max="5" width="16.140625" style="9" customWidth="1"/>
    <col min="6" max="6" width="39.7109375" style="9" customWidth="1"/>
    <col min="7" max="7" width="80.7109375" style="8" customWidth="1"/>
    <col min="8" max="15" width="9.140625" style="8"/>
    <col min="16" max="16" width="23.140625" style="8" customWidth="1"/>
    <col min="17" max="16384" width="9.140625" style="8"/>
  </cols>
  <sheetData>
    <row r="1" spans="1:7" s="13" customFormat="1" ht="58.5" customHeight="1" x14ac:dyDescent="0.3">
      <c r="A1" s="470" t="s">
        <v>282</v>
      </c>
      <c r="B1" s="471"/>
      <c r="C1" s="471"/>
      <c r="D1" s="471"/>
      <c r="E1" s="471"/>
      <c r="F1" s="471"/>
      <c r="G1" s="472"/>
    </row>
    <row r="2" spans="1:7" ht="18.75" customHeight="1" x14ac:dyDescent="0.3">
      <c r="A2" s="55" t="s">
        <v>1</v>
      </c>
      <c r="B2" s="31" t="s">
        <v>2</v>
      </c>
      <c r="C2" s="32" t="s">
        <v>3</v>
      </c>
      <c r="D2" s="473" t="s">
        <v>4</v>
      </c>
      <c r="E2" s="474"/>
      <c r="F2" s="18" t="s">
        <v>5</v>
      </c>
      <c r="G2" s="18" t="s">
        <v>6</v>
      </c>
    </row>
    <row r="3" spans="1:7" ht="30" customHeight="1" x14ac:dyDescent="0.25">
      <c r="A3" s="65" t="s">
        <v>283</v>
      </c>
      <c r="B3" s="317" t="s">
        <v>284</v>
      </c>
      <c r="C3" s="318"/>
      <c r="D3" s="319" t="s">
        <v>131</v>
      </c>
      <c r="E3" s="320"/>
      <c r="F3" s="321">
        <v>85.88</v>
      </c>
      <c r="G3" s="322"/>
    </row>
    <row r="4" spans="1:7" ht="30" x14ac:dyDescent="0.25">
      <c r="A4" s="323" t="s">
        <v>285</v>
      </c>
      <c r="B4" s="324" t="s">
        <v>286</v>
      </c>
      <c r="C4" s="325"/>
      <c r="D4" s="326"/>
      <c r="E4" s="327"/>
      <c r="F4" s="328">
        <v>55.28</v>
      </c>
      <c r="G4" s="329" t="s">
        <v>287</v>
      </c>
    </row>
    <row r="5" spans="1:7" ht="30" x14ac:dyDescent="0.25">
      <c r="A5" s="330" t="s">
        <v>288</v>
      </c>
      <c r="B5" s="331" t="s">
        <v>289</v>
      </c>
      <c r="C5" s="332"/>
      <c r="D5" s="228"/>
      <c r="E5" s="331"/>
      <c r="F5" s="333">
        <v>22.05</v>
      </c>
      <c r="G5" s="334" t="s">
        <v>290</v>
      </c>
    </row>
    <row r="6" spans="1:7" ht="30" customHeight="1" x14ac:dyDescent="0.25">
      <c r="A6" s="66" t="s">
        <v>291</v>
      </c>
      <c r="B6" s="324" t="s">
        <v>292</v>
      </c>
      <c r="C6" s="325"/>
      <c r="D6" s="326"/>
      <c r="E6" s="327"/>
      <c r="F6" s="328">
        <v>21.62</v>
      </c>
      <c r="G6" s="335" t="s">
        <v>14</v>
      </c>
    </row>
    <row r="7" spans="1:7" x14ac:dyDescent="0.25">
      <c r="A7" s="330" t="s">
        <v>293</v>
      </c>
      <c r="B7" s="282" t="s">
        <v>294</v>
      </c>
      <c r="C7" s="336"/>
      <c r="D7" s="228" t="s">
        <v>206</v>
      </c>
      <c r="E7" s="331">
        <v>100.69</v>
      </c>
      <c r="F7" s="337">
        <f>E7+E8+E9+E10</f>
        <v>154.38</v>
      </c>
      <c r="G7" s="338" t="s">
        <v>295</v>
      </c>
    </row>
    <row r="8" spans="1:7" x14ac:dyDescent="0.25">
      <c r="A8" s="330"/>
      <c r="B8" s="282"/>
      <c r="C8" s="336"/>
      <c r="D8" s="228" t="s">
        <v>208</v>
      </c>
      <c r="E8" s="331">
        <v>3.67</v>
      </c>
      <c r="F8" s="337"/>
      <c r="G8" s="338"/>
    </row>
    <row r="9" spans="1:7" x14ac:dyDescent="0.25">
      <c r="A9" s="330"/>
      <c r="B9" s="282"/>
      <c r="C9" s="336"/>
      <c r="D9" s="228" t="s">
        <v>296</v>
      </c>
      <c r="E9" s="331">
        <v>48.83</v>
      </c>
      <c r="F9" s="337"/>
      <c r="G9" s="338"/>
    </row>
    <row r="10" spans="1:7" x14ac:dyDescent="0.25">
      <c r="A10" s="330"/>
      <c r="B10" s="282"/>
      <c r="C10" s="336"/>
      <c r="D10" s="228" t="s">
        <v>297</v>
      </c>
      <c r="E10" s="331">
        <v>1.19</v>
      </c>
      <c r="F10" s="337"/>
      <c r="G10" s="338"/>
    </row>
    <row r="11" spans="1:7" x14ac:dyDescent="0.25">
      <c r="A11" s="330"/>
      <c r="B11" s="282"/>
      <c r="C11" s="336"/>
      <c r="D11" s="228"/>
      <c r="E11" s="331"/>
      <c r="F11" s="337"/>
      <c r="G11" s="338"/>
    </row>
    <row r="12" spans="1:7" ht="30" customHeight="1" x14ac:dyDescent="0.25">
      <c r="A12" s="65" t="s">
        <v>298</v>
      </c>
      <c r="B12" s="317" t="s">
        <v>299</v>
      </c>
      <c r="C12" s="318"/>
      <c r="D12" s="319"/>
      <c r="E12" s="320"/>
      <c r="F12" s="321">
        <v>36.880000000000003</v>
      </c>
      <c r="G12" s="322" t="s">
        <v>300</v>
      </c>
    </row>
    <row r="13" spans="1:7" ht="30" customHeight="1" x14ac:dyDescent="0.25">
      <c r="A13" s="66" t="s">
        <v>298</v>
      </c>
      <c r="B13" s="324" t="s">
        <v>301</v>
      </c>
      <c r="C13" s="325"/>
      <c r="D13" s="326" t="s">
        <v>302</v>
      </c>
      <c r="E13" s="327"/>
      <c r="F13" s="328">
        <v>221.56</v>
      </c>
      <c r="G13" s="335" t="s">
        <v>303</v>
      </c>
    </row>
    <row r="14" spans="1:7" ht="30" x14ac:dyDescent="0.25">
      <c r="A14" s="330" t="s">
        <v>304</v>
      </c>
      <c r="B14" s="282" t="s">
        <v>305</v>
      </c>
      <c r="C14" s="332"/>
      <c r="D14" s="228"/>
      <c r="E14" s="331"/>
      <c r="F14" s="337">
        <v>17.05</v>
      </c>
      <c r="G14" s="334" t="s">
        <v>306</v>
      </c>
    </row>
    <row r="15" spans="1:7" ht="30" customHeight="1" x14ac:dyDescent="0.25">
      <c r="A15" s="66" t="s">
        <v>307</v>
      </c>
      <c r="B15" s="324" t="s">
        <v>308</v>
      </c>
      <c r="C15" s="325"/>
      <c r="D15" s="326"/>
      <c r="E15" s="327"/>
      <c r="F15" s="328">
        <v>34.659999999999997</v>
      </c>
      <c r="G15" s="335" t="s">
        <v>309</v>
      </c>
    </row>
    <row r="16" spans="1:7" ht="30" customHeight="1" x14ac:dyDescent="0.25">
      <c r="A16" s="330" t="s">
        <v>310</v>
      </c>
      <c r="B16" s="282" t="s">
        <v>311</v>
      </c>
      <c r="C16" s="332"/>
      <c r="D16" s="228"/>
      <c r="E16" s="331"/>
      <c r="F16" s="337">
        <v>21.5</v>
      </c>
      <c r="G16" s="334" t="s">
        <v>14</v>
      </c>
    </row>
    <row r="17" spans="1:7" ht="30" x14ac:dyDescent="0.25">
      <c r="A17" s="66" t="s">
        <v>312</v>
      </c>
      <c r="B17" s="324" t="s">
        <v>313</v>
      </c>
      <c r="C17" s="325"/>
      <c r="D17" s="326"/>
      <c r="E17" s="327"/>
      <c r="F17" s="328">
        <v>15.84</v>
      </c>
      <c r="G17" s="335" t="s">
        <v>214</v>
      </c>
    </row>
    <row r="18" spans="1:7" ht="30" x14ac:dyDescent="0.25">
      <c r="A18" s="339" t="s">
        <v>314</v>
      </c>
      <c r="B18" s="282" t="s">
        <v>315</v>
      </c>
      <c r="C18" s="332"/>
      <c r="D18" s="228"/>
      <c r="E18" s="331"/>
      <c r="F18" s="340">
        <v>20</v>
      </c>
      <c r="G18" s="334" t="s">
        <v>214</v>
      </c>
    </row>
    <row r="19" spans="1:7" ht="30" x14ac:dyDescent="0.25">
      <c r="A19" s="66" t="s">
        <v>316</v>
      </c>
      <c r="B19" s="324" t="s">
        <v>317</v>
      </c>
      <c r="C19" s="325"/>
      <c r="D19" s="326"/>
      <c r="E19" s="327"/>
      <c r="F19" s="328">
        <v>23.94</v>
      </c>
      <c r="G19" s="335" t="s">
        <v>276</v>
      </c>
    </row>
    <row r="20" spans="1:7" ht="30" x14ac:dyDescent="0.25">
      <c r="A20" s="339" t="s">
        <v>318</v>
      </c>
      <c r="B20" s="282" t="s">
        <v>319</v>
      </c>
      <c r="C20" s="336"/>
      <c r="D20" s="228"/>
      <c r="E20" s="331"/>
      <c r="F20" s="337">
        <v>15.05</v>
      </c>
      <c r="G20" s="338" t="s">
        <v>214</v>
      </c>
    </row>
    <row r="21" spans="1:7" x14ac:dyDescent="0.25">
      <c r="A21" s="341" t="s">
        <v>320</v>
      </c>
      <c r="B21" s="236" t="s">
        <v>321</v>
      </c>
      <c r="C21" s="342"/>
      <c r="D21" s="227" t="s">
        <v>322</v>
      </c>
      <c r="E21" s="343">
        <v>352</v>
      </c>
      <c r="F21" s="261">
        <f>E21+E22</f>
        <v>535.80999999999995</v>
      </c>
      <c r="G21" s="344"/>
    </row>
    <row r="22" spans="1:7" x14ac:dyDescent="0.25">
      <c r="A22" s="345"/>
      <c r="B22" s="346"/>
      <c r="C22" s="347"/>
      <c r="D22" s="348" t="s">
        <v>323</v>
      </c>
      <c r="E22" s="349">
        <v>183.81</v>
      </c>
      <c r="F22" s="350"/>
      <c r="G22" s="351"/>
    </row>
    <row r="23" spans="1:7" ht="26.25" customHeight="1" x14ac:dyDescent="0.25">
      <c r="A23" s="345" t="s">
        <v>320</v>
      </c>
      <c r="B23" s="346" t="s">
        <v>324</v>
      </c>
      <c r="C23" s="347"/>
      <c r="D23" s="348"/>
      <c r="E23" s="352"/>
      <c r="F23" s="353">
        <v>424.87</v>
      </c>
      <c r="G23" s="354" t="s">
        <v>325</v>
      </c>
    </row>
    <row r="24" spans="1:7" ht="63.75" customHeight="1" x14ac:dyDescent="0.25">
      <c r="A24" s="355" t="s">
        <v>320</v>
      </c>
      <c r="B24" s="356" t="s">
        <v>326</v>
      </c>
      <c r="C24" s="357"/>
      <c r="D24" s="358"/>
      <c r="E24" s="359"/>
      <c r="F24" s="360">
        <v>477.4</v>
      </c>
      <c r="G24" s="361" t="s">
        <v>327</v>
      </c>
    </row>
    <row r="25" spans="1:7" ht="63.75" customHeight="1" x14ac:dyDescent="0.25">
      <c r="A25" s="362" t="s">
        <v>320</v>
      </c>
      <c r="B25" s="356" t="s">
        <v>328</v>
      </c>
      <c r="C25" s="363"/>
      <c r="D25" s="358"/>
      <c r="E25" s="359"/>
      <c r="F25" s="360">
        <v>52</v>
      </c>
      <c r="G25" s="364" t="s">
        <v>14</v>
      </c>
    </row>
    <row r="26" spans="1:7" ht="30" x14ac:dyDescent="0.25">
      <c r="A26" s="323" t="s">
        <v>329</v>
      </c>
      <c r="B26" s="324" t="s">
        <v>330</v>
      </c>
      <c r="C26" s="365"/>
      <c r="D26" s="326"/>
      <c r="E26" s="327"/>
      <c r="F26" s="328">
        <v>29.94</v>
      </c>
      <c r="G26" s="329" t="s">
        <v>331</v>
      </c>
    </row>
    <row r="27" spans="1:7" ht="30" x14ac:dyDescent="0.25">
      <c r="A27" s="339" t="s">
        <v>332</v>
      </c>
      <c r="B27" s="282" t="s">
        <v>333</v>
      </c>
      <c r="C27" s="336"/>
      <c r="D27" s="228"/>
      <c r="E27" s="331"/>
      <c r="F27" s="337">
        <v>217.05</v>
      </c>
      <c r="G27" s="338" t="s">
        <v>334</v>
      </c>
    </row>
    <row r="28" spans="1:7" ht="30" customHeight="1" x14ac:dyDescent="0.25">
      <c r="A28" s="366" t="s">
        <v>335</v>
      </c>
      <c r="B28" s="367" t="s">
        <v>336</v>
      </c>
      <c r="C28" s="368"/>
      <c r="D28" s="369"/>
      <c r="E28" s="370"/>
      <c r="F28" s="371">
        <v>37.06</v>
      </c>
      <c r="G28" s="372" t="s">
        <v>14</v>
      </c>
    </row>
    <row r="29" spans="1:7" ht="30" customHeight="1" x14ac:dyDescent="0.25">
      <c r="A29" s="366" t="s">
        <v>337</v>
      </c>
      <c r="B29" s="367" t="s">
        <v>338</v>
      </c>
      <c r="C29" s="370"/>
      <c r="D29" s="367"/>
      <c r="E29" s="370"/>
      <c r="F29" s="373">
        <v>425.36</v>
      </c>
      <c r="G29" s="374" t="s">
        <v>191</v>
      </c>
    </row>
    <row r="30" spans="1:7" ht="40.5" customHeight="1" x14ac:dyDescent="0.25">
      <c r="A30" s="375" t="s">
        <v>337</v>
      </c>
      <c r="B30" s="376" t="s">
        <v>339</v>
      </c>
      <c r="C30" s="377"/>
      <c r="D30" s="378"/>
      <c r="E30" s="379"/>
      <c r="F30" s="380">
        <v>450</v>
      </c>
      <c r="G30" s="364" t="s">
        <v>14</v>
      </c>
    </row>
    <row r="31" spans="1:7" ht="30" customHeight="1" x14ac:dyDescent="0.25">
      <c r="A31" s="330" t="s">
        <v>340</v>
      </c>
      <c r="B31" s="282" t="s">
        <v>341</v>
      </c>
      <c r="C31" s="332"/>
      <c r="D31" s="228"/>
      <c r="E31" s="331"/>
      <c r="F31" s="340">
        <v>40</v>
      </c>
      <c r="G31" s="334" t="s">
        <v>137</v>
      </c>
    </row>
    <row r="32" spans="1:7" ht="30" customHeight="1" x14ac:dyDescent="0.25">
      <c r="A32" s="323" t="s">
        <v>342</v>
      </c>
      <c r="B32" s="324" t="s">
        <v>343</v>
      </c>
      <c r="C32" s="365"/>
      <c r="D32" s="326"/>
      <c r="E32" s="327"/>
      <c r="F32" s="328">
        <v>50.93</v>
      </c>
      <c r="G32" s="335" t="s">
        <v>344</v>
      </c>
    </row>
    <row r="33" spans="1:7" ht="30" customHeight="1" x14ac:dyDescent="0.25">
      <c r="A33" s="66" t="s">
        <v>345</v>
      </c>
      <c r="B33" s="324" t="s">
        <v>346</v>
      </c>
      <c r="C33" s="325"/>
      <c r="D33" s="326"/>
      <c r="E33" s="327"/>
      <c r="F33" s="381">
        <v>128.84</v>
      </c>
      <c r="G33" s="382" t="s">
        <v>347</v>
      </c>
    </row>
    <row r="34" spans="1:7" ht="30" customHeight="1" x14ac:dyDescent="0.25">
      <c r="A34" s="330" t="s">
        <v>348</v>
      </c>
      <c r="B34" s="282" t="s">
        <v>349</v>
      </c>
      <c r="C34" s="332"/>
      <c r="D34" s="228"/>
      <c r="E34" s="331"/>
      <c r="F34" s="337">
        <v>20.55</v>
      </c>
      <c r="G34" s="334" t="s">
        <v>14</v>
      </c>
    </row>
    <row r="35" spans="1:7" ht="30" customHeight="1" x14ac:dyDescent="0.25">
      <c r="A35" s="66" t="s">
        <v>350</v>
      </c>
      <c r="B35" s="324" t="s">
        <v>351</v>
      </c>
      <c r="C35" s="325"/>
      <c r="D35" s="326"/>
      <c r="E35" s="327"/>
      <c r="F35" s="328">
        <v>59.55</v>
      </c>
      <c r="G35" s="335"/>
    </row>
    <row r="36" spans="1:7" ht="30" customHeight="1" x14ac:dyDescent="0.25">
      <c r="A36" s="330" t="s">
        <v>352</v>
      </c>
      <c r="B36" s="282" t="s">
        <v>353</v>
      </c>
      <c r="C36" s="332"/>
      <c r="D36" s="228"/>
      <c r="E36" s="331"/>
      <c r="F36" s="340">
        <v>43.8</v>
      </c>
      <c r="G36" s="334"/>
    </row>
    <row r="37" spans="1:7" ht="30" customHeight="1" x14ac:dyDescent="0.25">
      <c r="A37" s="66" t="s">
        <v>354</v>
      </c>
      <c r="B37" s="324" t="s">
        <v>355</v>
      </c>
      <c r="C37" s="325"/>
      <c r="D37" s="326"/>
      <c r="E37" s="327"/>
      <c r="F37" s="383">
        <v>768.78</v>
      </c>
      <c r="G37" s="335"/>
    </row>
    <row r="38" spans="1:7" ht="30" customHeight="1" x14ac:dyDescent="0.25">
      <c r="A38" s="330" t="s">
        <v>356</v>
      </c>
      <c r="B38" s="282" t="s">
        <v>357</v>
      </c>
      <c r="C38" s="332"/>
      <c r="D38" s="228"/>
      <c r="E38" s="331"/>
      <c r="F38" s="337">
        <v>17.489999999999998</v>
      </c>
      <c r="G38" s="334" t="s">
        <v>14</v>
      </c>
    </row>
    <row r="39" spans="1:7" ht="30" customHeight="1" x14ac:dyDescent="0.25">
      <c r="A39" s="66" t="s">
        <v>358</v>
      </c>
      <c r="B39" s="324" t="s">
        <v>359</v>
      </c>
      <c r="C39" s="325"/>
      <c r="D39" s="326"/>
      <c r="E39" s="327"/>
      <c r="F39" s="383">
        <v>13</v>
      </c>
      <c r="G39" s="335" t="s">
        <v>14</v>
      </c>
    </row>
    <row r="40" spans="1:7" ht="81.75" customHeight="1" x14ac:dyDescent="0.25">
      <c r="A40" s="330" t="s">
        <v>360</v>
      </c>
      <c r="B40" s="282" t="s">
        <v>361</v>
      </c>
      <c r="C40" s="332"/>
      <c r="D40" s="228"/>
      <c r="E40" s="331"/>
      <c r="F40" s="340">
        <v>16.329999999999998</v>
      </c>
      <c r="G40" s="334"/>
    </row>
    <row r="41" spans="1:7" ht="30" customHeight="1" x14ac:dyDescent="0.25">
      <c r="A41" s="66" t="s">
        <v>362</v>
      </c>
      <c r="B41" s="324" t="s">
        <v>363</v>
      </c>
      <c r="C41" s="325"/>
      <c r="D41" s="326"/>
      <c r="E41" s="327"/>
      <c r="F41" s="328">
        <v>165.86</v>
      </c>
      <c r="G41" s="335"/>
    </row>
    <row r="42" spans="1:7" ht="30" customHeight="1" x14ac:dyDescent="0.25">
      <c r="A42" s="330" t="s">
        <v>364</v>
      </c>
      <c r="B42" s="282" t="s">
        <v>365</v>
      </c>
      <c r="C42" s="332"/>
      <c r="D42" s="228"/>
      <c r="E42" s="331"/>
      <c r="F42" s="340">
        <v>88.79</v>
      </c>
      <c r="G42" s="334" t="s">
        <v>366</v>
      </c>
    </row>
    <row r="43" spans="1:7" ht="30" customHeight="1" x14ac:dyDescent="0.25">
      <c r="A43" s="66" t="s">
        <v>367</v>
      </c>
      <c r="B43" s="324" t="s">
        <v>368</v>
      </c>
      <c r="C43" s="325"/>
      <c r="D43" s="326"/>
      <c r="E43" s="327"/>
      <c r="F43" s="328">
        <v>27.57</v>
      </c>
      <c r="G43" s="335" t="s">
        <v>14</v>
      </c>
    </row>
    <row r="44" spans="1:7" ht="30" customHeight="1" x14ac:dyDescent="0.25">
      <c r="A44" s="330" t="s">
        <v>369</v>
      </c>
      <c r="B44" s="282" t="s">
        <v>370</v>
      </c>
      <c r="C44" s="332"/>
      <c r="D44" s="228"/>
      <c r="E44" s="331"/>
      <c r="F44" s="340">
        <v>65</v>
      </c>
      <c r="G44" s="334" t="s">
        <v>14</v>
      </c>
    </row>
    <row r="45" spans="1:7" ht="30" customHeight="1" x14ac:dyDescent="0.25">
      <c r="A45" s="66" t="s">
        <v>371</v>
      </c>
      <c r="B45" s="324" t="s">
        <v>372</v>
      </c>
      <c r="C45" s="325"/>
      <c r="D45" s="326"/>
      <c r="E45" s="327"/>
      <c r="F45" s="328">
        <v>23.79</v>
      </c>
      <c r="G45" s="335" t="s">
        <v>14</v>
      </c>
    </row>
    <row r="46" spans="1:7" ht="30" customHeight="1" x14ac:dyDescent="0.25">
      <c r="A46" s="330" t="s">
        <v>373</v>
      </c>
      <c r="B46" s="282" t="s">
        <v>374</v>
      </c>
      <c r="C46" s="332"/>
      <c r="D46" s="228"/>
      <c r="E46" s="331"/>
      <c r="F46" s="340">
        <v>12</v>
      </c>
      <c r="G46" s="334" t="s">
        <v>14</v>
      </c>
    </row>
    <row r="47" spans="1:7" ht="30" customHeight="1" x14ac:dyDescent="0.25">
      <c r="A47" s="66" t="s">
        <v>375</v>
      </c>
      <c r="B47" s="324" t="s">
        <v>376</v>
      </c>
      <c r="C47" s="325"/>
      <c r="D47" s="326"/>
      <c r="E47" s="327"/>
      <c r="F47" s="383">
        <v>104</v>
      </c>
      <c r="G47" s="335" t="s">
        <v>377</v>
      </c>
    </row>
    <row r="48" spans="1:7" x14ac:dyDescent="0.25">
      <c r="A48" s="330" t="s">
        <v>375</v>
      </c>
      <c r="B48" s="282" t="s">
        <v>378</v>
      </c>
      <c r="C48" s="332"/>
      <c r="D48" s="228"/>
      <c r="E48" s="331"/>
      <c r="F48" s="337">
        <v>80</v>
      </c>
      <c r="G48" s="334" t="s">
        <v>14</v>
      </c>
    </row>
    <row r="49" spans="1:7" ht="30" customHeight="1" x14ac:dyDescent="0.25">
      <c r="A49" s="66" t="s">
        <v>379</v>
      </c>
      <c r="B49" s="324" t="s">
        <v>380</v>
      </c>
      <c r="C49" s="325"/>
      <c r="D49" s="326"/>
      <c r="E49" s="327"/>
      <c r="F49" s="328">
        <v>46.12</v>
      </c>
      <c r="G49" s="335" t="s">
        <v>14</v>
      </c>
    </row>
    <row r="50" spans="1:7" ht="30" customHeight="1" x14ac:dyDescent="0.25">
      <c r="A50" s="330" t="s">
        <v>381</v>
      </c>
      <c r="B50" s="282" t="s">
        <v>382</v>
      </c>
      <c r="C50" s="332"/>
      <c r="D50" s="228"/>
      <c r="E50" s="331"/>
      <c r="F50" s="340">
        <v>20.7</v>
      </c>
      <c r="G50" s="334" t="s">
        <v>137</v>
      </c>
    </row>
    <row r="51" spans="1:7" ht="30" customHeight="1" x14ac:dyDescent="0.25">
      <c r="A51" s="65" t="s">
        <v>383</v>
      </c>
      <c r="B51" s="317" t="s">
        <v>384</v>
      </c>
      <c r="C51" s="318"/>
      <c r="D51" s="319"/>
      <c r="E51" s="320"/>
      <c r="F51" s="321">
        <v>12.95</v>
      </c>
      <c r="G51" s="322" t="s">
        <v>137</v>
      </c>
    </row>
    <row r="52" spans="1:7" ht="30" customHeight="1" x14ac:dyDescent="0.25">
      <c r="A52" s="65" t="s">
        <v>385</v>
      </c>
      <c r="B52" s="317" t="s">
        <v>386</v>
      </c>
      <c r="C52" s="318"/>
      <c r="D52" s="319"/>
      <c r="E52" s="320"/>
      <c r="F52" s="321">
        <v>23.45</v>
      </c>
      <c r="G52" s="322" t="s">
        <v>14</v>
      </c>
    </row>
    <row r="53" spans="1:7" ht="30" customHeight="1" x14ac:dyDescent="0.25">
      <c r="A53" s="65" t="s">
        <v>387</v>
      </c>
      <c r="B53" s="317" t="s">
        <v>388</v>
      </c>
      <c r="C53" s="318"/>
      <c r="D53" s="319"/>
      <c r="E53" s="320"/>
      <c r="F53" s="321">
        <v>53.96</v>
      </c>
      <c r="G53" s="322"/>
    </row>
    <row r="54" spans="1:7" ht="30" customHeight="1" x14ac:dyDescent="0.25">
      <c r="A54" s="65" t="s">
        <v>387</v>
      </c>
      <c r="B54" s="317" t="s">
        <v>389</v>
      </c>
      <c r="C54" s="318"/>
      <c r="D54" s="319"/>
      <c r="E54" s="320"/>
      <c r="F54" s="321">
        <v>452.2</v>
      </c>
      <c r="G54" s="322" t="s">
        <v>14</v>
      </c>
    </row>
    <row r="55" spans="1:7" ht="30" customHeight="1" x14ac:dyDescent="0.25">
      <c r="A55" s="66" t="s">
        <v>390</v>
      </c>
      <c r="B55" s="324" t="s">
        <v>391</v>
      </c>
      <c r="C55" s="325"/>
      <c r="D55" s="326"/>
      <c r="E55" s="327"/>
      <c r="F55" s="328">
        <v>122.22</v>
      </c>
      <c r="G55" s="335" t="s">
        <v>14</v>
      </c>
    </row>
    <row r="56" spans="1:7" ht="30" customHeight="1" x14ac:dyDescent="0.25">
      <c r="A56" s="330" t="s">
        <v>392</v>
      </c>
      <c r="B56" s="282" t="s">
        <v>393</v>
      </c>
      <c r="C56" s="332"/>
      <c r="D56" s="228"/>
      <c r="E56" s="331"/>
      <c r="F56" s="337">
        <v>290.76</v>
      </c>
      <c r="G56" s="334"/>
    </row>
    <row r="57" spans="1:7" ht="30" customHeight="1" x14ac:dyDescent="0.25">
      <c r="A57" s="66" t="s">
        <v>394</v>
      </c>
      <c r="B57" s="324" t="s">
        <v>395</v>
      </c>
      <c r="C57" s="325"/>
      <c r="D57" s="326"/>
      <c r="E57" s="327"/>
      <c r="F57" s="328">
        <v>61.23</v>
      </c>
      <c r="G57" s="335"/>
    </row>
    <row r="58" spans="1:7" ht="30" customHeight="1" x14ac:dyDescent="0.25">
      <c r="A58" s="330" t="s">
        <v>396</v>
      </c>
      <c r="B58" s="282" t="s">
        <v>397</v>
      </c>
      <c r="C58" s="332"/>
      <c r="D58" s="228"/>
      <c r="E58" s="331"/>
      <c r="F58" s="337">
        <v>540.22</v>
      </c>
      <c r="G58" s="334"/>
    </row>
    <row r="59" spans="1:7" ht="30" customHeight="1" x14ac:dyDescent="0.25">
      <c r="A59" s="66" t="s">
        <v>398</v>
      </c>
      <c r="B59" s="324" t="s">
        <v>399</v>
      </c>
      <c r="C59" s="325"/>
      <c r="D59" s="326"/>
      <c r="E59" s="327"/>
      <c r="F59" s="383">
        <v>36</v>
      </c>
      <c r="G59" s="335" t="s">
        <v>137</v>
      </c>
    </row>
    <row r="60" spans="1:7" ht="30" customHeight="1" x14ac:dyDescent="0.25">
      <c r="A60" s="330" t="s">
        <v>400</v>
      </c>
      <c r="B60" s="282" t="s">
        <v>401</v>
      </c>
      <c r="C60" s="332"/>
      <c r="D60" s="228"/>
      <c r="E60" s="331"/>
      <c r="F60" s="337">
        <v>107.13</v>
      </c>
      <c r="G60" s="334"/>
    </row>
    <row r="61" spans="1:7" ht="30" customHeight="1" x14ac:dyDescent="0.25">
      <c r="A61" s="66" t="s">
        <v>402</v>
      </c>
      <c r="B61" s="324" t="s">
        <v>403</v>
      </c>
      <c r="C61" s="325"/>
      <c r="D61" s="326"/>
      <c r="E61" s="327"/>
      <c r="F61" s="328">
        <v>147.18</v>
      </c>
      <c r="G61" s="335"/>
    </row>
    <row r="62" spans="1:7" ht="30" customHeight="1" x14ac:dyDescent="0.25">
      <c r="A62" s="330" t="s">
        <v>404</v>
      </c>
      <c r="B62" s="282" t="s">
        <v>405</v>
      </c>
      <c r="C62" s="332"/>
      <c r="D62" s="228"/>
      <c r="E62" s="331"/>
      <c r="F62" s="337">
        <v>17.89</v>
      </c>
      <c r="G62" s="334" t="s">
        <v>14</v>
      </c>
    </row>
    <row r="63" spans="1:7" ht="30" customHeight="1" x14ac:dyDescent="0.25">
      <c r="A63" s="66" t="s">
        <v>406</v>
      </c>
      <c r="B63" s="324" t="s">
        <v>407</v>
      </c>
      <c r="C63" s="325"/>
      <c r="D63" s="326"/>
      <c r="E63" s="327"/>
      <c r="F63" s="328">
        <v>21.86</v>
      </c>
      <c r="G63" s="335" t="s">
        <v>14</v>
      </c>
    </row>
    <row r="64" spans="1:7" ht="30" customHeight="1" x14ac:dyDescent="0.25">
      <c r="A64" s="330" t="s">
        <v>408</v>
      </c>
      <c r="B64" s="282" t="s">
        <v>409</v>
      </c>
      <c r="C64" s="332"/>
      <c r="D64" s="228"/>
      <c r="E64" s="331"/>
      <c r="F64" s="337">
        <v>188.95</v>
      </c>
      <c r="G64" s="334" t="s">
        <v>303</v>
      </c>
    </row>
    <row r="65" spans="1:7" ht="30" customHeight="1" x14ac:dyDescent="0.25">
      <c r="A65" s="66" t="s">
        <v>410</v>
      </c>
      <c r="B65" s="324" t="s">
        <v>411</v>
      </c>
      <c r="C65" s="325"/>
      <c r="D65" s="326"/>
      <c r="E65" s="327"/>
      <c r="F65" s="383">
        <v>38</v>
      </c>
      <c r="G65" s="335" t="s">
        <v>14</v>
      </c>
    </row>
    <row r="66" spans="1:7" ht="30" customHeight="1" x14ac:dyDescent="0.25">
      <c r="A66" s="330" t="s">
        <v>412</v>
      </c>
      <c r="B66" s="282" t="s">
        <v>413</v>
      </c>
      <c r="C66" s="332"/>
      <c r="D66" s="228"/>
      <c r="E66" s="331"/>
      <c r="F66" s="337">
        <v>38.67</v>
      </c>
      <c r="G66" s="334" t="s">
        <v>14</v>
      </c>
    </row>
    <row r="67" spans="1:7" ht="30" customHeight="1" x14ac:dyDescent="0.25">
      <c r="A67" s="66" t="s">
        <v>414</v>
      </c>
      <c r="B67" s="324" t="s">
        <v>415</v>
      </c>
      <c r="C67" s="325"/>
      <c r="D67" s="326"/>
      <c r="E67" s="327"/>
      <c r="F67" s="383">
        <v>27.5</v>
      </c>
      <c r="G67" s="335" t="s">
        <v>14</v>
      </c>
    </row>
    <row r="68" spans="1:7" ht="30" customHeight="1" x14ac:dyDescent="0.25">
      <c r="A68" s="330" t="s">
        <v>416</v>
      </c>
      <c r="B68" s="282" t="s">
        <v>417</v>
      </c>
      <c r="C68" s="332"/>
      <c r="D68" s="228"/>
      <c r="E68" s="331"/>
      <c r="F68" s="340">
        <v>242.76</v>
      </c>
      <c r="G68" s="334" t="s">
        <v>137</v>
      </c>
    </row>
    <row r="69" spans="1:7" ht="30.75" customHeight="1" x14ac:dyDescent="0.25">
      <c r="A69" s="66" t="s">
        <v>418</v>
      </c>
      <c r="B69" s="324" t="s">
        <v>419</v>
      </c>
      <c r="C69" s="325"/>
      <c r="D69" s="326"/>
      <c r="E69" s="327"/>
      <c r="F69" s="383">
        <v>19</v>
      </c>
      <c r="G69" s="335" t="s">
        <v>14</v>
      </c>
    </row>
    <row r="70" spans="1:7" ht="114" customHeight="1" x14ac:dyDescent="0.25">
      <c r="A70" s="330" t="s">
        <v>420</v>
      </c>
      <c r="B70" s="282" t="s">
        <v>421</v>
      </c>
      <c r="C70" s="332"/>
      <c r="D70" s="228"/>
      <c r="E70" s="331"/>
      <c r="F70" s="340">
        <v>103.3</v>
      </c>
      <c r="G70" s="334" t="s">
        <v>422</v>
      </c>
    </row>
    <row r="71" spans="1:7" ht="30" customHeight="1" x14ac:dyDescent="0.25">
      <c r="A71" s="66" t="s">
        <v>423</v>
      </c>
      <c r="B71" s="324" t="s">
        <v>424</v>
      </c>
      <c r="C71" s="325"/>
      <c r="D71" s="326"/>
      <c r="E71" s="327"/>
      <c r="F71" s="328">
        <v>39.78</v>
      </c>
      <c r="G71" s="335" t="s">
        <v>14</v>
      </c>
    </row>
    <row r="72" spans="1:7" ht="30" customHeight="1" x14ac:dyDescent="0.25">
      <c r="A72" s="330" t="s">
        <v>425</v>
      </c>
      <c r="B72" s="282" t="s">
        <v>426</v>
      </c>
      <c r="C72" s="332"/>
      <c r="D72" s="228"/>
      <c r="E72" s="331"/>
      <c r="F72" s="337">
        <v>75.55</v>
      </c>
      <c r="G72" s="334" t="s">
        <v>14</v>
      </c>
    </row>
    <row r="73" spans="1:7" ht="60.75" customHeight="1" x14ac:dyDescent="0.25">
      <c r="A73" s="66" t="s">
        <v>427</v>
      </c>
      <c r="B73" s="324" t="s">
        <v>428</v>
      </c>
      <c r="C73" s="325"/>
      <c r="D73" s="326"/>
      <c r="E73" s="327"/>
      <c r="F73" s="383">
        <v>200</v>
      </c>
      <c r="G73" s="335" t="s">
        <v>191</v>
      </c>
    </row>
    <row r="74" spans="1:7" ht="30" customHeight="1" x14ac:dyDescent="0.25">
      <c r="A74" s="330" t="s">
        <v>429</v>
      </c>
      <c r="B74" s="282" t="s">
        <v>430</v>
      </c>
      <c r="C74" s="332"/>
      <c r="D74" s="228"/>
      <c r="E74" s="331"/>
      <c r="F74" s="337">
        <v>26.15</v>
      </c>
      <c r="G74" s="334" t="s">
        <v>14</v>
      </c>
    </row>
    <row r="75" spans="1:7" ht="30" customHeight="1" x14ac:dyDescent="0.25">
      <c r="A75" s="66" t="s">
        <v>431</v>
      </c>
      <c r="B75" s="324" t="s">
        <v>432</v>
      </c>
      <c r="C75" s="325"/>
      <c r="D75" s="326"/>
      <c r="E75" s="327"/>
      <c r="F75" s="383">
        <v>30</v>
      </c>
      <c r="G75" s="335" t="s">
        <v>137</v>
      </c>
    </row>
    <row r="76" spans="1:7" ht="30" customHeight="1" x14ac:dyDescent="0.25">
      <c r="A76" s="330" t="s">
        <v>433</v>
      </c>
      <c r="B76" s="282" t="s">
        <v>434</v>
      </c>
      <c r="C76" s="332"/>
      <c r="D76" s="228"/>
      <c r="E76" s="331"/>
      <c r="F76" s="340">
        <v>26</v>
      </c>
      <c r="G76" s="334" t="s">
        <v>14</v>
      </c>
    </row>
    <row r="77" spans="1:7" ht="30" customHeight="1" x14ac:dyDescent="0.25">
      <c r="A77" s="66" t="s">
        <v>435</v>
      </c>
      <c r="B77" s="324" t="s">
        <v>436</v>
      </c>
      <c r="C77" s="325"/>
      <c r="D77" s="326"/>
      <c r="E77" s="327"/>
      <c r="F77" s="383">
        <v>15</v>
      </c>
      <c r="G77" s="335" t="s">
        <v>14</v>
      </c>
    </row>
    <row r="78" spans="1:7" ht="30" customHeight="1" x14ac:dyDescent="0.25">
      <c r="A78" s="330" t="s">
        <v>437</v>
      </c>
      <c r="B78" s="282" t="s">
        <v>438</v>
      </c>
      <c r="C78" s="332"/>
      <c r="D78" s="228"/>
      <c r="E78" s="331"/>
      <c r="F78" s="337">
        <v>45.26</v>
      </c>
      <c r="G78" s="334" t="s">
        <v>14</v>
      </c>
    </row>
    <row r="79" spans="1:7" ht="49.5" customHeight="1" x14ac:dyDescent="0.25">
      <c r="A79" s="384" t="s">
        <v>439</v>
      </c>
      <c r="B79" s="384" t="s">
        <v>440</v>
      </c>
      <c r="C79" s="385"/>
      <c r="D79" s="229"/>
      <c r="E79" s="386"/>
      <c r="F79" s="387">
        <v>147.59</v>
      </c>
      <c r="G79" s="384" t="s">
        <v>441</v>
      </c>
    </row>
    <row r="80" spans="1:7" ht="30" customHeight="1" x14ac:dyDescent="0.25">
      <c r="A80" s="374" t="s">
        <v>442</v>
      </c>
      <c r="B80" s="388" t="s">
        <v>443</v>
      </c>
      <c r="C80" s="389"/>
      <c r="D80" s="374"/>
      <c r="E80" s="389"/>
      <c r="F80" s="390">
        <v>73.709999999999994</v>
      </c>
      <c r="G80" s="374"/>
    </row>
    <row r="81" spans="1:7" ht="30" customHeight="1" x14ac:dyDescent="0.25">
      <c r="A81" s="355" t="s">
        <v>444</v>
      </c>
      <c r="B81" s="356" t="s">
        <v>445</v>
      </c>
      <c r="C81" s="357"/>
      <c r="D81" s="358"/>
      <c r="E81" s="359"/>
      <c r="F81" s="360">
        <v>170</v>
      </c>
      <c r="G81" s="361"/>
    </row>
    <row r="82" spans="1:7" ht="30" customHeight="1" x14ac:dyDescent="0.25">
      <c r="A82" s="330" t="s">
        <v>446</v>
      </c>
      <c r="B82" s="282" t="s">
        <v>447</v>
      </c>
      <c r="C82" s="332"/>
      <c r="D82" s="228"/>
      <c r="E82" s="331"/>
      <c r="F82" s="337">
        <v>23.54</v>
      </c>
      <c r="G82" s="334" t="s">
        <v>14</v>
      </c>
    </row>
    <row r="83" spans="1:7" ht="30" customHeight="1" x14ac:dyDescent="0.25">
      <c r="A83" s="66" t="s">
        <v>448</v>
      </c>
      <c r="B83" s="324" t="s">
        <v>449</v>
      </c>
      <c r="C83" s="325"/>
      <c r="D83" s="326"/>
      <c r="E83" s="327"/>
      <c r="F83" s="328">
        <v>17.75</v>
      </c>
      <c r="G83" s="335" t="s">
        <v>137</v>
      </c>
    </row>
    <row r="84" spans="1:7" ht="30" customHeight="1" x14ac:dyDescent="0.25">
      <c r="A84" s="330" t="s">
        <v>450</v>
      </c>
      <c r="B84" s="282" t="s">
        <v>451</v>
      </c>
      <c r="C84" s="332"/>
      <c r="D84" s="228"/>
      <c r="E84" s="331"/>
      <c r="F84" s="337">
        <v>14.92</v>
      </c>
      <c r="G84" s="334" t="s">
        <v>137</v>
      </c>
    </row>
    <row r="85" spans="1:7" ht="30" customHeight="1" x14ac:dyDescent="0.25">
      <c r="A85" s="66" t="s">
        <v>452</v>
      </c>
      <c r="B85" s="324" t="s">
        <v>453</v>
      </c>
      <c r="C85" s="325"/>
      <c r="D85" s="326"/>
      <c r="E85" s="327"/>
      <c r="F85" s="383">
        <v>29.4</v>
      </c>
      <c r="G85" s="335" t="s">
        <v>14</v>
      </c>
    </row>
    <row r="86" spans="1:7" ht="30" customHeight="1" x14ac:dyDescent="0.25">
      <c r="A86" s="330" t="s">
        <v>454</v>
      </c>
      <c r="B86" s="282" t="s">
        <v>455</v>
      </c>
      <c r="C86" s="332"/>
      <c r="D86" s="228"/>
      <c r="E86" s="331"/>
      <c r="F86" s="340">
        <v>28</v>
      </c>
      <c r="G86" s="334" t="s">
        <v>14</v>
      </c>
    </row>
    <row r="87" spans="1:7" ht="30" customHeight="1" x14ac:dyDescent="0.25">
      <c r="A87" s="65" t="s">
        <v>456</v>
      </c>
      <c r="B87" s="317" t="s">
        <v>457</v>
      </c>
      <c r="C87" s="318"/>
      <c r="D87" s="319"/>
      <c r="E87" s="320"/>
      <c r="F87" s="391">
        <v>16</v>
      </c>
      <c r="G87" s="322" t="s">
        <v>14</v>
      </c>
    </row>
    <row r="88" spans="1:7" ht="30" customHeight="1" x14ac:dyDescent="0.25">
      <c r="A88" s="65" t="s">
        <v>458</v>
      </c>
      <c r="B88" s="317" t="s">
        <v>459</v>
      </c>
      <c r="C88" s="318"/>
      <c r="D88" s="319"/>
      <c r="E88" s="320"/>
      <c r="F88" s="321">
        <v>27.39</v>
      </c>
      <c r="G88" s="322" t="s">
        <v>137</v>
      </c>
    </row>
    <row r="89" spans="1:7" ht="45" customHeight="1" x14ac:dyDescent="0.25">
      <c r="A89" s="341" t="s">
        <v>460</v>
      </c>
      <c r="B89" s="392" t="s">
        <v>461</v>
      </c>
      <c r="C89" s="392"/>
      <c r="D89" s="393" t="s">
        <v>462</v>
      </c>
      <c r="E89" s="394">
        <v>252.08</v>
      </c>
      <c r="F89" s="395">
        <f>E89+E90+E91</f>
        <v>618.87</v>
      </c>
      <c r="G89" s="475"/>
    </row>
    <row r="90" spans="1:7" x14ac:dyDescent="0.25">
      <c r="A90" s="58"/>
      <c r="B90" s="396"/>
      <c r="C90" s="396" t="s">
        <v>463</v>
      </c>
      <c r="D90" s="397" t="s">
        <v>464</v>
      </c>
      <c r="E90" s="389">
        <v>75.08</v>
      </c>
      <c r="F90" s="398"/>
      <c r="G90" s="476"/>
    </row>
    <row r="91" spans="1:7" x14ac:dyDescent="0.25">
      <c r="A91" s="345"/>
      <c r="B91" s="399"/>
      <c r="C91" s="399"/>
      <c r="D91" s="400" t="s">
        <v>465</v>
      </c>
      <c r="E91" s="401">
        <v>291.70999999999998</v>
      </c>
      <c r="F91" s="402"/>
      <c r="G91" s="477"/>
    </row>
    <row r="92" spans="1:7" ht="30" customHeight="1" x14ac:dyDescent="0.25">
      <c r="A92" s="330" t="s">
        <v>466</v>
      </c>
      <c r="B92" s="282" t="s">
        <v>467</v>
      </c>
      <c r="C92" s="332"/>
      <c r="D92" s="228"/>
      <c r="E92" s="331"/>
      <c r="F92" s="337">
        <v>50.67</v>
      </c>
      <c r="G92" s="334"/>
    </row>
    <row r="93" spans="1:7" ht="30" customHeight="1" x14ac:dyDescent="0.25">
      <c r="A93" s="403" t="s">
        <v>468</v>
      </c>
      <c r="B93" s="404" t="s">
        <v>469</v>
      </c>
      <c r="C93" s="405"/>
      <c r="D93" s="406"/>
      <c r="E93" s="407"/>
      <c r="F93" s="408">
        <v>209.1</v>
      </c>
      <c r="G93" s="409"/>
    </row>
    <row r="94" spans="1:7" ht="30" customHeight="1" x14ac:dyDescent="0.25">
      <c r="A94" s="330" t="s">
        <v>470</v>
      </c>
      <c r="B94" s="282" t="s">
        <v>471</v>
      </c>
      <c r="C94" s="332"/>
      <c r="D94" s="228"/>
      <c r="E94" s="331"/>
      <c r="F94" s="337">
        <v>21.15</v>
      </c>
      <c r="G94" s="334" t="s">
        <v>137</v>
      </c>
    </row>
    <row r="95" spans="1:7" ht="30" customHeight="1" x14ac:dyDescent="0.25">
      <c r="A95" s="403" t="s">
        <v>472</v>
      </c>
      <c r="B95" s="404" t="s">
        <v>473</v>
      </c>
      <c r="C95" s="405"/>
      <c r="D95" s="406"/>
      <c r="E95" s="407"/>
      <c r="F95" s="410">
        <v>20.97</v>
      </c>
      <c r="G95" s="409" t="s">
        <v>137</v>
      </c>
    </row>
    <row r="96" spans="1:7" ht="30" customHeight="1" x14ac:dyDescent="0.25">
      <c r="A96" s="330" t="s">
        <v>474</v>
      </c>
      <c r="B96" s="282" t="s">
        <v>475</v>
      </c>
      <c r="C96" s="332"/>
      <c r="D96" s="228"/>
      <c r="E96" s="331"/>
      <c r="F96" s="337">
        <v>41.53</v>
      </c>
      <c r="G96" s="334" t="s">
        <v>14</v>
      </c>
    </row>
    <row r="97" spans="1:7" ht="30" customHeight="1" x14ac:dyDescent="0.25">
      <c r="A97" s="403" t="s">
        <v>476</v>
      </c>
      <c r="B97" s="404" t="s">
        <v>477</v>
      </c>
      <c r="C97" s="405"/>
      <c r="D97" s="406"/>
      <c r="E97" s="407"/>
      <c r="F97" s="408">
        <v>19</v>
      </c>
      <c r="G97" s="409" t="s">
        <v>137</v>
      </c>
    </row>
    <row r="98" spans="1:7" ht="30" customHeight="1" x14ac:dyDescent="0.25">
      <c r="A98" s="330" t="s">
        <v>478</v>
      </c>
      <c r="B98" s="282" t="s">
        <v>479</v>
      </c>
      <c r="C98" s="332"/>
      <c r="D98" s="228"/>
      <c r="E98" s="331"/>
      <c r="F98" s="337">
        <v>32.49</v>
      </c>
      <c r="G98" s="334" t="s">
        <v>14</v>
      </c>
    </row>
    <row r="99" spans="1:7" ht="30" customHeight="1" x14ac:dyDescent="0.25">
      <c r="A99" s="403" t="s">
        <v>480</v>
      </c>
      <c r="B99" s="404" t="s">
        <v>481</v>
      </c>
      <c r="C99" s="405"/>
      <c r="D99" s="406"/>
      <c r="E99" s="407"/>
      <c r="F99" s="408">
        <v>33.6</v>
      </c>
      <c r="G99" s="409" t="s">
        <v>14</v>
      </c>
    </row>
    <row r="100" spans="1:7" ht="30" customHeight="1" x14ac:dyDescent="0.25">
      <c r="A100" s="330" t="s">
        <v>482</v>
      </c>
      <c r="B100" s="282" t="s">
        <v>483</v>
      </c>
      <c r="C100" s="332"/>
      <c r="D100" s="228"/>
      <c r="E100" s="331"/>
      <c r="F100" s="337">
        <v>46.71</v>
      </c>
      <c r="G100" s="334"/>
    </row>
    <row r="101" spans="1:7" ht="30" customHeight="1" x14ac:dyDescent="0.25">
      <c r="A101" s="403" t="s">
        <v>484</v>
      </c>
      <c r="B101" s="404" t="s">
        <v>485</v>
      </c>
      <c r="C101" s="405"/>
      <c r="D101" s="406"/>
      <c r="E101" s="407"/>
      <c r="F101" s="410">
        <v>106.12</v>
      </c>
      <c r="G101" s="409"/>
    </row>
    <row r="102" spans="1:7" ht="30" customHeight="1" x14ac:dyDescent="0.25">
      <c r="A102" s="330" t="s">
        <v>484</v>
      </c>
      <c r="B102" s="282" t="s">
        <v>486</v>
      </c>
      <c r="C102" s="332"/>
      <c r="D102" s="228"/>
      <c r="E102" s="331"/>
      <c r="F102" s="340">
        <v>195.4</v>
      </c>
      <c r="G102" s="334"/>
    </row>
    <row r="103" spans="1:7" ht="30" customHeight="1" x14ac:dyDescent="0.25">
      <c r="A103" s="403" t="s">
        <v>484</v>
      </c>
      <c r="B103" s="404" t="s">
        <v>487</v>
      </c>
      <c r="C103" s="405"/>
      <c r="D103" s="406"/>
      <c r="E103" s="407"/>
      <c r="F103" s="410">
        <v>41.71</v>
      </c>
      <c r="G103" s="409" t="s">
        <v>137</v>
      </c>
    </row>
    <row r="104" spans="1:7" x14ac:dyDescent="0.25">
      <c r="A104" s="330" t="s">
        <v>488</v>
      </c>
      <c r="B104" s="282" t="s">
        <v>489</v>
      </c>
      <c r="C104" s="332"/>
      <c r="D104" s="228"/>
      <c r="E104" s="331"/>
      <c r="F104" s="337">
        <f>88.1+92.2</f>
        <v>180.3</v>
      </c>
      <c r="G104" s="334" t="s">
        <v>490</v>
      </c>
    </row>
    <row r="105" spans="1:7" ht="30" customHeight="1" x14ac:dyDescent="0.25">
      <c r="A105" s="403" t="s">
        <v>491</v>
      </c>
      <c r="B105" s="404" t="s">
        <v>492</v>
      </c>
      <c r="C105" s="405"/>
      <c r="D105" s="406"/>
      <c r="E105" s="407"/>
      <c r="F105" s="408">
        <v>14.7</v>
      </c>
      <c r="G105" s="409" t="s">
        <v>14</v>
      </c>
    </row>
    <row r="106" spans="1:7" ht="30" customHeight="1" x14ac:dyDescent="0.25">
      <c r="A106" s="330" t="s">
        <v>493</v>
      </c>
      <c r="B106" s="282" t="s">
        <v>494</v>
      </c>
      <c r="C106" s="332"/>
      <c r="D106" s="228"/>
      <c r="E106" s="331"/>
      <c r="F106" s="337">
        <v>15.75</v>
      </c>
      <c r="G106" s="334" t="s">
        <v>14</v>
      </c>
    </row>
    <row r="107" spans="1:7" ht="30" customHeight="1" x14ac:dyDescent="0.25">
      <c r="A107" s="403" t="s">
        <v>495</v>
      </c>
      <c r="B107" s="404" t="s">
        <v>496</v>
      </c>
      <c r="C107" s="405"/>
      <c r="D107" s="406"/>
      <c r="E107" s="407"/>
      <c r="F107" s="410">
        <v>31.26</v>
      </c>
      <c r="G107" s="409"/>
    </row>
    <row r="108" spans="1:7" ht="30" customHeight="1" x14ac:dyDescent="0.25">
      <c r="A108" s="330" t="s">
        <v>497</v>
      </c>
      <c r="B108" s="282" t="s">
        <v>498</v>
      </c>
      <c r="C108" s="332"/>
      <c r="D108" s="228"/>
      <c r="E108" s="331"/>
      <c r="F108" s="340">
        <v>17.2</v>
      </c>
      <c r="G108" s="334" t="s">
        <v>14</v>
      </c>
    </row>
    <row r="109" spans="1:7" ht="30" customHeight="1" x14ac:dyDescent="0.25">
      <c r="A109" s="403" t="s">
        <v>499</v>
      </c>
      <c r="B109" s="404" t="s">
        <v>500</v>
      </c>
      <c r="C109" s="405"/>
      <c r="D109" s="406"/>
      <c r="E109" s="407"/>
      <c r="F109" s="408">
        <v>14</v>
      </c>
      <c r="G109" s="409"/>
    </row>
    <row r="110" spans="1:7" ht="30" customHeight="1" x14ac:dyDescent="0.25">
      <c r="A110" s="330" t="s">
        <v>501</v>
      </c>
      <c r="B110" s="282" t="s">
        <v>502</v>
      </c>
      <c r="C110" s="332"/>
      <c r="D110" s="228"/>
      <c r="E110" s="331"/>
      <c r="F110" s="337">
        <v>14.04</v>
      </c>
      <c r="G110" s="334" t="s">
        <v>137</v>
      </c>
    </row>
    <row r="111" spans="1:7" ht="30" customHeight="1" x14ac:dyDescent="0.25">
      <c r="A111" s="403" t="s">
        <v>503</v>
      </c>
      <c r="B111" s="404" t="s">
        <v>504</v>
      </c>
      <c r="C111" s="405"/>
      <c r="D111" s="406"/>
      <c r="E111" s="407"/>
      <c r="F111" s="408">
        <v>22</v>
      </c>
      <c r="G111" s="409" t="s">
        <v>14</v>
      </c>
    </row>
    <row r="112" spans="1:7" ht="30" customHeight="1" x14ac:dyDescent="0.25">
      <c r="A112" s="330" t="s">
        <v>505</v>
      </c>
      <c r="B112" s="282" t="s">
        <v>506</v>
      </c>
      <c r="C112" s="332"/>
      <c r="D112" s="228"/>
      <c r="E112" s="331"/>
      <c r="F112" s="337">
        <v>88.27</v>
      </c>
      <c r="G112" s="334" t="s">
        <v>137</v>
      </c>
    </row>
    <row r="113" spans="1:7" ht="30" customHeight="1" x14ac:dyDescent="0.25">
      <c r="A113" s="403" t="s">
        <v>507</v>
      </c>
      <c r="B113" s="404" t="s">
        <v>508</v>
      </c>
      <c r="C113" s="405"/>
      <c r="D113" s="406"/>
      <c r="E113" s="407"/>
      <c r="F113" s="410">
        <v>32.64</v>
      </c>
      <c r="G113" s="409" t="s">
        <v>14</v>
      </c>
    </row>
    <row r="114" spans="1:7" ht="30" customHeight="1" x14ac:dyDescent="0.25">
      <c r="A114" s="330" t="s">
        <v>509</v>
      </c>
      <c r="B114" s="282" t="s">
        <v>510</v>
      </c>
      <c r="C114" s="332"/>
      <c r="D114" s="228"/>
      <c r="E114" s="331"/>
      <c r="F114" s="337">
        <v>31.02</v>
      </c>
      <c r="G114" s="334" t="s">
        <v>14</v>
      </c>
    </row>
    <row r="115" spans="1:7" ht="30" customHeight="1" x14ac:dyDescent="0.25">
      <c r="A115" s="403" t="s">
        <v>511</v>
      </c>
      <c r="B115" s="404" t="s">
        <v>512</v>
      </c>
      <c r="C115" s="405"/>
      <c r="D115" s="406"/>
      <c r="E115" s="407"/>
      <c r="F115" s="408">
        <v>495</v>
      </c>
      <c r="G115" s="409" t="s">
        <v>14</v>
      </c>
    </row>
    <row r="116" spans="1:7" ht="30" customHeight="1" x14ac:dyDescent="0.25">
      <c r="A116" s="330" t="s">
        <v>513</v>
      </c>
      <c r="B116" s="282" t="s">
        <v>514</v>
      </c>
      <c r="C116" s="332"/>
      <c r="D116" s="228"/>
      <c r="E116" s="331"/>
      <c r="F116" s="340">
        <v>14.4</v>
      </c>
      <c r="G116" s="334" t="s">
        <v>137</v>
      </c>
    </row>
    <row r="117" spans="1:7" ht="30" customHeight="1" x14ac:dyDescent="0.25">
      <c r="A117" s="341" t="s">
        <v>515</v>
      </c>
      <c r="B117" s="236" t="s">
        <v>516</v>
      </c>
      <c r="C117" s="342"/>
      <c r="D117" s="227"/>
      <c r="E117" s="214"/>
      <c r="F117" s="411">
        <v>37.61</v>
      </c>
      <c r="G117" s="183"/>
    </row>
    <row r="118" spans="1:7" ht="30" customHeight="1" x14ac:dyDescent="0.25">
      <c r="A118" s="403" t="s">
        <v>517</v>
      </c>
      <c r="B118" s="404" t="s">
        <v>518</v>
      </c>
      <c r="C118" s="405"/>
      <c r="D118" s="406"/>
      <c r="E118" s="407"/>
      <c r="F118" s="408">
        <v>433.73</v>
      </c>
      <c r="G118" s="409" t="s">
        <v>327</v>
      </c>
    </row>
    <row r="119" spans="1:7" ht="30" customHeight="1" x14ac:dyDescent="0.25">
      <c r="A119" s="330" t="s">
        <v>519</v>
      </c>
      <c r="B119" s="282" t="s">
        <v>520</v>
      </c>
      <c r="C119" s="332"/>
      <c r="D119" s="228"/>
      <c r="E119" s="331"/>
      <c r="F119" s="337">
        <v>500.66</v>
      </c>
      <c r="G119" s="334"/>
    </row>
    <row r="120" spans="1:7" ht="30" customHeight="1" x14ac:dyDescent="0.25">
      <c r="A120" s="65" t="s">
        <v>521</v>
      </c>
      <c r="B120" s="317" t="s">
        <v>522</v>
      </c>
      <c r="C120" s="318"/>
      <c r="D120" s="319"/>
      <c r="E120" s="320"/>
      <c r="F120" s="391">
        <v>49.6</v>
      </c>
      <c r="G120" s="322" t="s">
        <v>14</v>
      </c>
    </row>
    <row r="121" spans="1:7" ht="30" customHeight="1" x14ac:dyDescent="0.25">
      <c r="A121" s="65" t="s">
        <v>523</v>
      </c>
      <c r="B121" s="317" t="s">
        <v>524</v>
      </c>
      <c r="C121" s="318"/>
      <c r="D121" s="319" t="s">
        <v>525</v>
      </c>
      <c r="E121" s="320"/>
      <c r="F121" s="391">
        <v>176.94300000000001</v>
      </c>
      <c r="G121" s="412" t="s">
        <v>526</v>
      </c>
    </row>
    <row r="122" spans="1:7" ht="30" customHeight="1" x14ac:dyDescent="0.25">
      <c r="A122" s="65" t="s">
        <v>523</v>
      </c>
      <c r="B122" s="317" t="s">
        <v>527</v>
      </c>
      <c r="C122" s="320"/>
      <c r="D122" s="317"/>
      <c r="E122" s="320"/>
      <c r="F122" s="63" t="s">
        <v>528</v>
      </c>
      <c r="G122" s="322" t="s">
        <v>529</v>
      </c>
    </row>
    <row r="123" spans="1:7" ht="30" customHeight="1" x14ac:dyDescent="0.25">
      <c r="A123" s="65" t="s">
        <v>530</v>
      </c>
      <c r="B123" s="317" t="s">
        <v>531</v>
      </c>
      <c r="C123" s="320"/>
      <c r="D123" s="317"/>
      <c r="E123" s="320"/>
      <c r="F123" s="63">
        <v>27.7</v>
      </c>
      <c r="G123" s="322" t="s">
        <v>137</v>
      </c>
    </row>
    <row r="124" spans="1:7" ht="30" customHeight="1" x14ac:dyDescent="0.25">
      <c r="A124" s="66" t="s">
        <v>532</v>
      </c>
      <c r="B124" s="324" t="s">
        <v>533</v>
      </c>
      <c r="C124" s="325"/>
      <c r="D124" s="326"/>
      <c r="E124" s="327"/>
      <c r="F124" s="328">
        <v>107.08</v>
      </c>
      <c r="G124" s="335"/>
    </row>
    <row r="125" spans="1:7" x14ac:dyDescent="0.25">
      <c r="A125" s="58" t="s">
        <v>534</v>
      </c>
      <c r="B125" s="282" t="s">
        <v>535</v>
      </c>
      <c r="C125" s="228"/>
      <c r="D125" s="413" t="s">
        <v>10</v>
      </c>
      <c r="E125" s="413">
        <v>139.19999999999999</v>
      </c>
      <c r="F125" s="398">
        <f>E125+E126</f>
        <v>147.23999999999998</v>
      </c>
      <c r="G125" s="414"/>
    </row>
    <row r="126" spans="1:7" x14ac:dyDescent="0.25">
      <c r="A126" s="345"/>
      <c r="B126" s="346"/>
      <c r="C126" s="348"/>
      <c r="D126" s="348" t="s">
        <v>465</v>
      </c>
      <c r="E126" s="415">
        <v>8.0399999999999991</v>
      </c>
      <c r="F126" s="402"/>
      <c r="G126" s="351"/>
    </row>
    <row r="127" spans="1:7" ht="30" customHeight="1" x14ac:dyDescent="0.25">
      <c r="A127" s="330" t="s">
        <v>536</v>
      </c>
      <c r="B127" s="282" t="s">
        <v>537</v>
      </c>
      <c r="C127" s="332"/>
      <c r="D127" s="228"/>
      <c r="E127" s="331"/>
      <c r="F127" s="337">
        <v>262.14</v>
      </c>
      <c r="G127" s="334"/>
    </row>
    <row r="128" spans="1:7" x14ac:dyDescent="0.25">
      <c r="A128" s="341" t="s">
        <v>538</v>
      </c>
      <c r="B128" s="236" t="s">
        <v>539</v>
      </c>
      <c r="C128" s="342"/>
      <c r="D128" s="227"/>
      <c r="E128" s="214"/>
      <c r="F128" s="343">
        <v>295.5</v>
      </c>
      <c r="G128" s="183"/>
    </row>
    <row r="129" spans="1:7" ht="30" customHeight="1" x14ac:dyDescent="0.25">
      <c r="A129" s="66" t="s">
        <v>540</v>
      </c>
      <c r="B129" s="324" t="s">
        <v>541</v>
      </c>
      <c r="C129" s="327"/>
      <c r="D129" s="324"/>
      <c r="E129" s="327"/>
      <c r="F129" s="416">
        <v>18.09</v>
      </c>
      <c r="G129" s="335" t="s">
        <v>14</v>
      </c>
    </row>
    <row r="130" spans="1:7" ht="30" customHeight="1" x14ac:dyDescent="0.25">
      <c r="A130" s="345" t="s">
        <v>542</v>
      </c>
      <c r="B130" s="346" t="s">
        <v>543</v>
      </c>
      <c r="C130" s="347"/>
      <c r="D130" s="348"/>
      <c r="E130" s="352"/>
      <c r="F130" s="353">
        <v>71.45</v>
      </c>
      <c r="G130" s="354"/>
    </row>
    <row r="131" spans="1:7" ht="30" customHeight="1" x14ac:dyDescent="0.25">
      <c r="A131" s="330" t="s">
        <v>542</v>
      </c>
      <c r="B131" s="282" t="s">
        <v>544</v>
      </c>
      <c r="C131" s="332"/>
      <c r="D131" s="228"/>
      <c r="E131" s="331"/>
      <c r="F131" s="337">
        <v>110.53</v>
      </c>
      <c r="G131" s="334" t="s">
        <v>137</v>
      </c>
    </row>
    <row r="132" spans="1:7" ht="30" customHeight="1" x14ac:dyDescent="0.25">
      <c r="A132" s="403" t="s">
        <v>545</v>
      </c>
      <c r="B132" s="404" t="s">
        <v>546</v>
      </c>
      <c r="C132" s="405"/>
      <c r="D132" s="406"/>
      <c r="E132" s="407"/>
      <c r="F132" s="410">
        <v>91.62</v>
      </c>
      <c r="G132" s="409"/>
    </row>
    <row r="133" spans="1:7" ht="30" customHeight="1" x14ac:dyDescent="0.25">
      <c r="A133" s="330" t="s">
        <v>547</v>
      </c>
      <c r="B133" s="282" t="s">
        <v>548</v>
      </c>
      <c r="C133" s="332"/>
      <c r="D133" s="228"/>
      <c r="E133" s="331"/>
      <c r="F133" s="337">
        <v>83.32</v>
      </c>
      <c r="G133" s="334"/>
    </row>
    <row r="134" spans="1:7" ht="30" customHeight="1" x14ac:dyDescent="0.25">
      <c r="A134" s="403" t="s">
        <v>549</v>
      </c>
      <c r="B134" s="404" t="s">
        <v>550</v>
      </c>
      <c r="C134" s="405"/>
      <c r="D134" s="406"/>
      <c r="E134" s="407"/>
      <c r="F134" s="410">
        <v>115.29</v>
      </c>
      <c r="G134" s="409"/>
    </row>
    <row r="135" spans="1:7" ht="30" customHeight="1" x14ac:dyDescent="0.25">
      <c r="A135" s="330" t="s">
        <v>547</v>
      </c>
      <c r="B135" s="282" t="s">
        <v>551</v>
      </c>
      <c r="C135" s="332"/>
      <c r="D135" s="228"/>
      <c r="E135" s="331"/>
      <c r="F135" s="337">
        <v>54.84</v>
      </c>
      <c r="G135" s="334" t="s">
        <v>137</v>
      </c>
    </row>
    <row r="136" spans="1:7" ht="30" customHeight="1" x14ac:dyDescent="0.25">
      <c r="A136" s="66" t="s">
        <v>549</v>
      </c>
      <c r="B136" s="324" t="s">
        <v>552</v>
      </c>
      <c r="C136" s="325"/>
      <c r="D136" s="326"/>
      <c r="E136" s="327"/>
      <c r="F136" s="383">
        <v>212.2</v>
      </c>
      <c r="G136" s="335"/>
    </row>
    <row r="137" spans="1:7" ht="25.5" customHeight="1" x14ac:dyDescent="0.25">
      <c r="A137" s="9"/>
      <c r="B137" s="9"/>
      <c r="D137" s="9"/>
      <c r="E137" s="417" t="s">
        <v>553</v>
      </c>
      <c r="F137" s="417">
        <f>SUM(F3:F136)</f>
        <v>13942.993000000004</v>
      </c>
      <c r="G137" s="9"/>
    </row>
    <row r="138" spans="1:7" x14ac:dyDescent="0.25">
      <c r="A138" s="9"/>
      <c r="B138" s="9"/>
      <c r="D138" s="9"/>
      <c r="G138" s="9"/>
    </row>
    <row r="139" spans="1:7" x14ac:dyDescent="0.25">
      <c r="A139" s="9"/>
      <c r="B139" s="9"/>
      <c r="D139" s="9"/>
      <c r="G139" s="9"/>
    </row>
  </sheetData>
  <mergeCells count="3">
    <mergeCell ref="A1:G1"/>
    <mergeCell ref="D2:E2"/>
    <mergeCell ref="G89:G9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5D90-6D31-4AB0-A6CB-19FCD2FB53DF}">
  <dimension ref="A1:G57"/>
  <sheetViews>
    <sheetView workbookViewId="0">
      <pane xSplit="6" ySplit="2" topLeftCell="G55" activePane="bottomRight" state="frozen"/>
      <selection pane="topRight" activeCell="G1" sqref="G1"/>
      <selection pane="bottomLeft" activeCell="A3" sqref="A3"/>
      <selection pane="bottomRight" activeCell="G31" sqref="G31"/>
    </sheetView>
  </sheetViews>
  <sheetFormatPr defaultRowHeight="15" x14ac:dyDescent="0.25"/>
  <cols>
    <col min="1" max="1" width="28" customWidth="1"/>
    <col min="2" max="2" width="77.7109375" customWidth="1"/>
    <col min="3" max="3" width="24.7109375" customWidth="1"/>
    <col min="4" max="4" width="42.7109375" customWidth="1"/>
    <col min="5" max="5" width="13.7109375" customWidth="1"/>
    <col min="6" max="6" width="39.7109375" style="7" customWidth="1"/>
    <col min="7" max="7" width="80.7109375" style="7" customWidth="1"/>
  </cols>
  <sheetData>
    <row r="1" spans="1:7" ht="58.5" customHeight="1" x14ac:dyDescent="0.25">
      <c r="A1" s="480" t="s">
        <v>554</v>
      </c>
      <c r="B1" s="481"/>
      <c r="C1" s="481"/>
      <c r="D1" s="481"/>
      <c r="E1" s="481"/>
      <c r="F1" s="481"/>
      <c r="G1" s="482"/>
    </row>
    <row r="2" spans="1:7" s="2" customFormat="1" ht="18.75" x14ac:dyDescent="0.3">
      <c r="A2" s="39" t="s">
        <v>1</v>
      </c>
      <c r="B2" s="40" t="s">
        <v>2</v>
      </c>
      <c r="C2" s="40" t="s">
        <v>3</v>
      </c>
      <c r="D2" s="478" t="s">
        <v>4</v>
      </c>
      <c r="E2" s="479"/>
      <c r="F2" s="41" t="s">
        <v>5</v>
      </c>
      <c r="G2" s="42" t="s">
        <v>555</v>
      </c>
    </row>
    <row r="3" spans="1:7" s="2" customFormat="1" ht="18.75" x14ac:dyDescent="0.3">
      <c r="A3" s="70" t="s">
        <v>556</v>
      </c>
      <c r="B3" s="71" t="s">
        <v>557</v>
      </c>
      <c r="C3" s="72" t="s">
        <v>558</v>
      </c>
      <c r="D3" s="72" t="s">
        <v>559</v>
      </c>
      <c r="E3" s="73"/>
      <c r="F3" s="67">
        <v>25</v>
      </c>
      <c r="G3" s="57"/>
    </row>
    <row r="4" spans="1:7" ht="30" customHeight="1" x14ac:dyDescent="0.25">
      <c r="A4" s="74" t="s">
        <v>560</v>
      </c>
      <c r="B4" s="75" t="s">
        <v>561</v>
      </c>
      <c r="C4" s="76"/>
      <c r="D4" s="76"/>
      <c r="E4" s="77"/>
      <c r="F4" s="78">
        <v>33.64</v>
      </c>
      <c r="G4" s="45" t="s">
        <v>14</v>
      </c>
    </row>
    <row r="5" spans="1:7" ht="30" customHeight="1" x14ac:dyDescent="0.25">
      <c r="A5" s="74" t="s">
        <v>562</v>
      </c>
      <c r="B5" s="79" t="s">
        <v>563</v>
      </c>
      <c r="C5" s="80"/>
      <c r="D5" s="81"/>
      <c r="E5" s="81"/>
      <c r="F5" s="82">
        <v>19.2</v>
      </c>
      <c r="G5" s="15" t="s">
        <v>564</v>
      </c>
    </row>
    <row r="6" spans="1:7" ht="30" customHeight="1" x14ac:dyDescent="0.25">
      <c r="A6" s="74" t="s">
        <v>562</v>
      </c>
      <c r="B6" s="83" t="s">
        <v>565</v>
      </c>
      <c r="C6" s="80"/>
      <c r="D6" s="81"/>
      <c r="E6" s="84"/>
      <c r="F6" s="67">
        <v>70.97</v>
      </c>
      <c r="G6" s="30" t="s">
        <v>566</v>
      </c>
    </row>
    <row r="7" spans="1:7" ht="30" customHeight="1" x14ac:dyDescent="0.25">
      <c r="A7" s="70" t="s">
        <v>567</v>
      </c>
      <c r="B7" s="85" t="s">
        <v>568</v>
      </c>
      <c r="C7" s="86"/>
      <c r="D7" s="86"/>
      <c r="E7" s="87"/>
      <c r="F7" s="78">
        <v>32.44</v>
      </c>
      <c r="G7" s="45" t="s">
        <v>137</v>
      </c>
    </row>
    <row r="8" spans="1:7" ht="30" customHeight="1" x14ac:dyDescent="0.25">
      <c r="A8" s="70" t="s">
        <v>569</v>
      </c>
      <c r="B8" s="88" t="s">
        <v>570</v>
      </c>
      <c r="C8" s="89"/>
      <c r="D8" s="89" t="s">
        <v>131</v>
      </c>
      <c r="E8" s="90"/>
      <c r="F8" s="82">
        <v>55</v>
      </c>
      <c r="G8" s="43" t="s">
        <v>198</v>
      </c>
    </row>
    <row r="9" spans="1:7" ht="30" customHeight="1" x14ac:dyDescent="0.25">
      <c r="A9" s="70" t="s">
        <v>571</v>
      </c>
      <c r="B9" s="91" t="s">
        <v>572</v>
      </c>
      <c r="C9" s="92"/>
      <c r="D9" s="92"/>
      <c r="E9" s="93"/>
      <c r="F9" s="94">
        <v>110.5</v>
      </c>
      <c r="G9" s="28"/>
    </row>
    <row r="10" spans="1:7" ht="30" customHeight="1" x14ac:dyDescent="0.25">
      <c r="A10" s="70" t="s">
        <v>573</v>
      </c>
      <c r="B10" s="91" t="s">
        <v>574</v>
      </c>
      <c r="C10" s="89"/>
      <c r="D10" s="89"/>
      <c r="E10" s="90"/>
      <c r="F10" s="82">
        <v>29.6</v>
      </c>
      <c r="G10" s="43"/>
    </row>
    <row r="11" spans="1:7" ht="55.5" customHeight="1" x14ac:dyDescent="0.25">
      <c r="A11" s="95" t="s">
        <v>575</v>
      </c>
      <c r="B11" s="71" t="s">
        <v>576</v>
      </c>
      <c r="C11" s="96"/>
      <c r="D11" s="96"/>
      <c r="E11" s="97"/>
      <c r="F11" s="98">
        <v>166.7</v>
      </c>
      <c r="G11" s="36"/>
    </row>
    <row r="12" spans="1:7" ht="55.5" customHeight="1" x14ac:dyDescent="0.25">
      <c r="A12" s="75" t="s">
        <v>577</v>
      </c>
      <c r="B12" s="99" t="s">
        <v>578</v>
      </c>
      <c r="C12" s="76"/>
      <c r="D12" s="76"/>
      <c r="E12" s="100"/>
      <c r="F12" s="67">
        <v>33</v>
      </c>
      <c r="G12" s="30" t="s">
        <v>579</v>
      </c>
    </row>
    <row r="13" spans="1:7" ht="30" customHeight="1" x14ac:dyDescent="0.25">
      <c r="A13" s="101" t="s">
        <v>577</v>
      </c>
      <c r="B13" s="102" t="s">
        <v>580</v>
      </c>
      <c r="C13" s="103"/>
      <c r="D13" s="103" t="s">
        <v>581</v>
      </c>
      <c r="E13" s="104">
        <v>142.11000000000001</v>
      </c>
      <c r="F13" s="105">
        <f>E13+E14</f>
        <v>142.11000000000001</v>
      </c>
      <c r="G13" s="69" t="s">
        <v>526</v>
      </c>
    </row>
    <row r="14" spans="1:7" ht="30" customHeight="1" x14ac:dyDescent="0.25">
      <c r="A14" s="106"/>
      <c r="B14" s="107"/>
      <c r="C14" s="108"/>
      <c r="D14" s="108" t="s">
        <v>582</v>
      </c>
      <c r="E14" s="109"/>
      <c r="F14" s="110"/>
      <c r="G14" s="68"/>
    </row>
    <row r="15" spans="1:7" ht="30" customHeight="1" x14ac:dyDescent="0.25">
      <c r="A15" s="111" t="s">
        <v>583</v>
      </c>
      <c r="B15" s="112" t="s">
        <v>584</v>
      </c>
      <c r="C15" s="86"/>
      <c r="D15" s="86"/>
      <c r="E15" s="87"/>
      <c r="F15" s="78">
        <v>118.12</v>
      </c>
      <c r="G15" s="45"/>
    </row>
    <row r="16" spans="1:7" ht="30" customHeight="1" x14ac:dyDescent="0.25">
      <c r="A16" s="113" t="s">
        <v>583</v>
      </c>
      <c r="B16" s="114" t="s">
        <v>585</v>
      </c>
      <c r="C16" s="89"/>
      <c r="D16" s="89"/>
      <c r="E16" s="90"/>
      <c r="F16" s="82">
        <v>40</v>
      </c>
      <c r="G16" s="43" t="s">
        <v>14</v>
      </c>
    </row>
    <row r="17" spans="1:7" ht="30" customHeight="1" x14ac:dyDescent="0.25">
      <c r="A17" s="70" t="s">
        <v>586</v>
      </c>
      <c r="B17" s="91" t="s">
        <v>587</v>
      </c>
      <c r="C17" s="92"/>
      <c r="D17" s="92"/>
      <c r="E17" s="93"/>
      <c r="F17" s="94">
        <v>83.5</v>
      </c>
      <c r="G17" s="28"/>
    </row>
    <row r="18" spans="1:7" ht="30" customHeight="1" x14ac:dyDescent="0.25">
      <c r="A18" s="113" t="s">
        <v>588</v>
      </c>
      <c r="B18" s="115" t="s">
        <v>589</v>
      </c>
      <c r="C18" s="89"/>
      <c r="D18" s="89"/>
      <c r="E18" s="90"/>
      <c r="F18" s="82">
        <v>26</v>
      </c>
      <c r="G18" s="43" t="s">
        <v>137</v>
      </c>
    </row>
    <row r="19" spans="1:7" ht="30" customHeight="1" x14ac:dyDescent="0.25">
      <c r="A19" s="70" t="s">
        <v>590</v>
      </c>
      <c r="B19" s="91" t="s">
        <v>591</v>
      </c>
      <c r="C19" s="92"/>
      <c r="D19" s="92"/>
      <c r="E19" s="93"/>
      <c r="F19" s="94">
        <v>65</v>
      </c>
      <c r="G19" s="28" t="s">
        <v>137</v>
      </c>
    </row>
    <row r="20" spans="1:7" ht="30" customHeight="1" x14ac:dyDescent="0.25">
      <c r="A20" s="113" t="s">
        <v>592</v>
      </c>
      <c r="B20" s="115" t="s">
        <v>593</v>
      </c>
      <c r="C20" s="89"/>
      <c r="D20" s="89"/>
      <c r="E20" s="90"/>
      <c r="F20" s="82">
        <v>35.479999999999997</v>
      </c>
      <c r="G20" s="43"/>
    </row>
    <row r="21" spans="1:7" ht="30" customHeight="1" x14ac:dyDescent="0.25">
      <c r="A21" s="70" t="s">
        <v>594</v>
      </c>
      <c r="B21" s="91" t="s">
        <v>595</v>
      </c>
      <c r="C21" s="92"/>
      <c r="D21" s="92" t="s">
        <v>131</v>
      </c>
      <c r="E21" s="93"/>
      <c r="F21" s="94">
        <v>111.67</v>
      </c>
      <c r="G21" s="28"/>
    </row>
    <row r="22" spans="1:7" ht="30" customHeight="1" x14ac:dyDescent="0.25">
      <c r="A22" s="70" t="s">
        <v>594</v>
      </c>
      <c r="B22" s="91" t="s">
        <v>596</v>
      </c>
      <c r="C22" s="92"/>
      <c r="D22" s="92"/>
      <c r="E22" s="92"/>
      <c r="F22" s="94">
        <v>324.68</v>
      </c>
      <c r="G22" s="56" t="s">
        <v>597</v>
      </c>
    </row>
    <row r="23" spans="1:7" x14ac:dyDescent="0.25">
      <c r="A23" s="113" t="s">
        <v>598</v>
      </c>
      <c r="B23" s="115" t="s">
        <v>599</v>
      </c>
      <c r="C23" s="90"/>
      <c r="D23" s="89" t="s">
        <v>600</v>
      </c>
      <c r="E23" s="116">
        <v>443.77</v>
      </c>
      <c r="F23" s="117">
        <f>SUM(E23:E28)</f>
        <v>5422.7200000000012</v>
      </c>
      <c r="G23" s="29"/>
    </row>
    <row r="24" spans="1:7" x14ac:dyDescent="0.25">
      <c r="A24" s="113"/>
      <c r="B24" s="115"/>
      <c r="C24" s="90"/>
      <c r="D24" s="118" t="s">
        <v>601</v>
      </c>
      <c r="E24" s="119">
        <v>908.07</v>
      </c>
      <c r="F24" s="117"/>
      <c r="G24" s="29"/>
    </row>
    <row r="25" spans="1:7" x14ac:dyDescent="0.25">
      <c r="A25" s="113"/>
      <c r="B25" s="115"/>
      <c r="C25" s="90"/>
      <c r="D25" s="118" t="s">
        <v>602</v>
      </c>
      <c r="E25" s="119">
        <v>1550.97</v>
      </c>
      <c r="F25" s="120"/>
      <c r="G25" s="29"/>
    </row>
    <row r="26" spans="1:7" x14ac:dyDescent="0.25">
      <c r="A26" s="113"/>
      <c r="B26" s="115"/>
      <c r="C26" s="90"/>
      <c r="D26" s="121" t="s">
        <v>206</v>
      </c>
      <c r="E26" s="119">
        <v>1143.73</v>
      </c>
      <c r="F26" s="120"/>
      <c r="G26" s="29"/>
    </row>
    <row r="27" spans="1:7" x14ac:dyDescent="0.25">
      <c r="A27" s="113"/>
      <c r="B27" s="115"/>
      <c r="C27" s="90"/>
      <c r="D27" s="122" t="s">
        <v>603</v>
      </c>
      <c r="E27" s="119">
        <v>232.45</v>
      </c>
      <c r="F27" s="120"/>
      <c r="G27" s="29"/>
    </row>
    <row r="28" spans="1:7" x14ac:dyDescent="0.25">
      <c r="A28" s="113"/>
      <c r="B28" s="115"/>
      <c r="C28" s="90"/>
      <c r="D28" s="89" t="s">
        <v>209</v>
      </c>
      <c r="E28" s="123">
        <v>1143.73</v>
      </c>
      <c r="F28" s="120"/>
      <c r="G28" s="29"/>
    </row>
    <row r="29" spans="1:7" x14ac:dyDescent="0.25">
      <c r="A29" s="95" t="s">
        <v>604</v>
      </c>
      <c r="B29" s="71" t="s">
        <v>605</v>
      </c>
      <c r="C29" s="97"/>
      <c r="D29" s="124" t="s">
        <v>606</v>
      </c>
      <c r="E29" s="125">
        <v>488.8</v>
      </c>
      <c r="F29" s="126">
        <f>SUM(E29:E32)</f>
        <v>3956.3300000000004</v>
      </c>
      <c r="G29" s="44"/>
    </row>
    <row r="30" spans="1:7" x14ac:dyDescent="0.25">
      <c r="A30" s="113"/>
      <c r="B30" s="115"/>
      <c r="C30" s="90"/>
      <c r="D30" s="127" t="s">
        <v>607</v>
      </c>
      <c r="E30" s="128">
        <v>1202.42</v>
      </c>
      <c r="F30" s="117"/>
      <c r="G30" s="37"/>
    </row>
    <row r="31" spans="1:7" x14ac:dyDescent="0.25">
      <c r="A31" s="113"/>
      <c r="B31" s="115"/>
      <c r="C31" s="90"/>
      <c r="D31" s="129" t="s">
        <v>608</v>
      </c>
      <c r="E31" s="128">
        <v>1202.42</v>
      </c>
      <c r="F31" s="120"/>
      <c r="G31" s="37"/>
    </row>
    <row r="32" spans="1:7" x14ac:dyDescent="0.25">
      <c r="A32" s="113"/>
      <c r="B32" s="115"/>
      <c r="C32" s="90"/>
      <c r="D32" s="130" t="s">
        <v>609</v>
      </c>
      <c r="E32" s="131">
        <v>1062.69</v>
      </c>
      <c r="F32" s="120"/>
      <c r="G32" s="37"/>
    </row>
    <row r="33" spans="1:7" ht="30" x14ac:dyDescent="0.25">
      <c r="A33" s="132" t="s">
        <v>604</v>
      </c>
      <c r="B33" s="133" t="s">
        <v>610</v>
      </c>
      <c r="C33" s="134"/>
      <c r="D33" s="135" t="s">
        <v>611</v>
      </c>
      <c r="E33" s="136">
        <v>252.12</v>
      </c>
      <c r="F33" s="137">
        <f>E33+E34+E35</f>
        <v>925.51</v>
      </c>
      <c r="G33" s="53"/>
    </row>
    <row r="34" spans="1:7" x14ac:dyDescent="0.25">
      <c r="A34" s="138"/>
      <c r="B34" s="139"/>
      <c r="C34" s="90"/>
      <c r="D34" s="140" t="s">
        <v>612</v>
      </c>
      <c r="E34" s="141">
        <v>369.57</v>
      </c>
      <c r="F34" s="120"/>
      <c r="G34" s="46"/>
    </row>
    <row r="35" spans="1:7" x14ac:dyDescent="0.25">
      <c r="A35" s="89"/>
      <c r="B35" s="89"/>
      <c r="C35" s="142"/>
      <c r="D35" s="143" t="s">
        <v>613</v>
      </c>
      <c r="E35" s="144">
        <v>303.82</v>
      </c>
      <c r="F35" s="145"/>
      <c r="G35" s="52"/>
    </row>
    <row r="36" spans="1:7" ht="30" customHeight="1" x14ac:dyDescent="0.25">
      <c r="A36" s="70" t="s">
        <v>614</v>
      </c>
      <c r="B36" s="88" t="s">
        <v>615</v>
      </c>
      <c r="C36" s="93"/>
      <c r="D36" s="93"/>
      <c r="E36" s="93"/>
      <c r="F36" s="146">
        <v>280.5</v>
      </c>
      <c r="G36" s="28"/>
    </row>
    <row r="37" spans="1:7" ht="30" customHeight="1" x14ac:dyDescent="0.25">
      <c r="A37" s="113" t="s">
        <v>616</v>
      </c>
      <c r="B37" s="115" t="s">
        <v>617</v>
      </c>
      <c r="C37" s="89"/>
      <c r="D37" s="89"/>
      <c r="E37" s="90"/>
      <c r="F37" s="82">
        <v>12</v>
      </c>
      <c r="G37" s="43" t="s">
        <v>14</v>
      </c>
    </row>
    <row r="38" spans="1:7" ht="30" customHeight="1" x14ac:dyDescent="0.25">
      <c r="A38" s="70" t="s">
        <v>618</v>
      </c>
      <c r="B38" s="91" t="s">
        <v>619</v>
      </c>
      <c r="C38" s="92"/>
      <c r="D38" s="92"/>
      <c r="E38" s="93"/>
      <c r="F38" s="94">
        <v>180.75</v>
      </c>
      <c r="G38" s="28"/>
    </row>
    <row r="39" spans="1:7" ht="30" customHeight="1" x14ac:dyDescent="0.25">
      <c r="A39" s="113" t="s">
        <v>620</v>
      </c>
      <c r="B39" s="115" t="s">
        <v>621</v>
      </c>
      <c r="C39" s="89"/>
      <c r="D39" s="89"/>
      <c r="E39" s="90"/>
      <c r="F39" s="82">
        <v>124.4</v>
      </c>
      <c r="G39" s="43"/>
    </row>
    <row r="40" spans="1:7" ht="30" customHeight="1" x14ac:dyDescent="0.25">
      <c r="A40" s="70" t="s">
        <v>622</v>
      </c>
      <c r="B40" s="91" t="s">
        <v>623</v>
      </c>
      <c r="C40" s="92"/>
      <c r="D40" s="92"/>
      <c r="E40" s="93"/>
      <c r="F40" s="94">
        <v>25</v>
      </c>
      <c r="G40" s="28" t="s">
        <v>14</v>
      </c>
    </row>
    <row r="41" spans="1:7" ht="30" customHeight="1" x14ac:dyDescent="0.25">
      <c r="A41" s="113" t="s">
        <v>624</v>
      </c>
      <c r="B41" s="115" t="s">
        <v>625</v>
      </c>
      <c r="C41" s="89"/>
      <c r="D41" s="89"/>
      <c r="E41" s="90"/>
      <c r="F41" s="82">
        <v>86.9</v>
      </c>
      <c r="G41" s="43"/>
    </row>
    <row r="42" spans="1:7" ht="30" customHeight="1" x14ac:dyDescent="0.25">
      <c r="A42" s="147" t="s">
        <v>626</v>
      </c>
      <c r="B42" s="91" t="s">
        <v>627</v>
      </c>
      <c r="C42" s="92"/>
      <c r="D42" s="92" t="s">
        <v>628</v>
      </c>
      <c r="E42" s="93"/>
      <c r="F42" s="94">
        <v>118.78</v>
      </c>
      <c r="G42" s="35" t="s">
        <v>191</v>
      </c>
    </row>
    <row r="43" spans="1:7" ht="30" customHeight="1" x14ac:dyDescent="0.25">
      <c r="A43" s="113" t="s">
        <v>629</v>
      </c>
      <c r="B43" s="115" t="s">
        <v>630</v>
      </c>
      <c r="C43" s="89"/>
      <c r="D43" s="89"/>
      <c r="E43" s="90"/>
      <c r="F43" s="82">
        <v>152.78</v>
      </c>
      <c r="G43" s="43"/>
    </row>
    <row r="44" spans="1:7" ht="30" customHeight="1" x14ac:dyDescent="0.25">
      <c r="A44" s="70" t="s">
        <v>631</v>
      </c>
      <c r="B44" s="91" t="s">
        <v>632</v>
      </c>
      <c r="C44" s="92"/>
      <c r="D44" s="148" t="s">
        <v>633</v>
      </c>
      <c r="E44" s="149" t="s">
        <v>634</v>
      </c>
      <c r="F44" s="94">
        <v>498.48</v>
      </c>
      <c r="G44" s="64" t="s">
        <v>526</v>
      </c>
    </row>
    <row r="45" spans="1:7" ht="30" customHeight="1" x14ac:dyDescent="0.25">
      <c r="A45" s="113" t="s">
        <v>631</v>
      </c>
      <c r="B45" s="115" t="s">
        <v>635</v>
      </c>
      <c r="C45" s="89"/>
      <c r="D45" s="89"/>
      <c r="E45" s="90"/>
      <c r="F45" s="82">
        <v>144.19999999999999</v>
      </c>
      <c r="G45" s="43"/>
    </row>
    <row r="46" spans="1:7" ht="30" customHeight="1" x14ac:dyDescent="0.25">
      <c r="A46" s="70" t="s">
        <v>636</v>
      </c>
      <c r="B46" s="91" t="s">
        <v>637</v>
      </c>
      <c r="C46" s="92"/>
      <c r="D46" s="92" t="s">
        <v>131</v>
      </c>
      <c r="E46" s="93"/>
      <c r="F46" s="94">
        <v>330</v>
      </c>
      <c r="G46" s="28" t="s">
        <v>137</v>
      </c>
    </row>
    <row r="47" spans="1:7" ht="30" customHeight="1" x14ac:dyDescent="0.25">
      <c r="A47" s="113" t="s">
        <v>638</v>
      </c>
      <c r="B47" s="115" t="s">
        <v>639</v>
      </c>
      <c r="C47" s="89"/>
      <c r="D47" s="89"/>
      <c r="E47" s="90"/>
      <c r="F47" s="82">
        <v>13</v>
      </c>
      <c r="G47" s="43" t="s">
        <v>137</v>
      </c>
    </row>
    <row r="48" spans="1:7" ht="30" customHeight="1" x14ac:dyDescent="0.25">
      <c r="A48" s="70" t="s">
        <v>640</v>
      </c>
      <c r="B48" s="91" t="s">
        <v>641</v>
      </c>
      <c r="C48" s="92"/>
      <c r="D48" s="92" t="s">
        <v>131</v>
      </c>
      <c r="E48" s="93"/>
      <c r="F48" s="94">
        <v>12</v>
      </c>
      <c r="G48" s="28" t="s">
        <v>137</v>
      </c>
    </row>
    <row r="49" spans="1:7" ht="30" customHeight="1" x14ac:dyDescent="0.25">
      <c r="A49" s="113" t="s">
        <v>642</v>
      </c>
      <c r="B49" s="115" t="s">
        <v>643</v>
      </c>
      <c r="C49" s="89"/>
      <c r="D49" s="89"/>
      <c r="E49" s="90"/>
      <c r="F49" s="82">
        <v>50.88</v>
      </c>
      <c r="G49" s="43"/>
    </row>
    <row r="50" spans="1:7" s="7" customFormat="1" x14ac:dyDescent="0.25">
      <c r="A50" s="95" t="s">
        <v>644</v>
      </c>
      <c r="B50" s="71" t="s">
        <v>645</v>
      </c>
      <c r="C50" s="71"/>
      <c r="D50" s="150" t="s">
        <v>600</v>
      </c>
      <c r="E50" s="150">
        <v>3.27</v>
      </c>
      <c r="F50" s="151">
        <f>E50+E51+E52+E53+E54</f>
        <v>556.35</v>
      </c>
      <c r="G50" s="33"/>
    </row>
    <row r="51" spans="1:7" x14ac:dyDescent="0.25">
      <c r="A51" s="113"/>
      <c r="B51" s="115"/>
      <c r="C51" s="115"/>
      <c r="D51" s="152" t="s">
        <v>601</v>
      </c>
      <c r="E51" s="153">
        <v>224.2</v>
      </c>
      <c r="F51" s="154"/>
      <c r="G51" s="38"/>
    </row>
    <row r="52" spans="1:7" x14ac:dyDescent="0.25">
      <c r="A52" s="113"/>
      <c r="B52" s="115"/>
      <c r="C52" s="115"/>
      <c r="D52" s="155" t="s">
        <v>602</v>
      </c>
      <c r="E52" s="152">
        <v>42.26</v>
      </c>
      <c r="F52" s="154"/>
      <c r="G52" s="38"/>
    </row>
    <row r="53" spans="1:7" x14ac:dyDescent="0.25">
      <c r="A53" s="113"/>
      <c r="B53" s="115"/>
      <c r="C53" s="115"/>
      <c r="D53" s="152" t="s">
        <v>462</v>
      </c>
      <c r="E53" s="152">
        <v>133.21</v>
      </c>
      <c r="F53" s="154"/>
      <c r="G53" s="38"/>
    </row>
    <row r="54" spans="1:7" x14ac:dyDescent="0.25">
      <c r="A54" s="111"/>
      <c r="B54" s="85"/>
      <c r="C54" s="85"/>
      <c r="D54" s="156" t="s">
        <v>46</v>
      </c>
      <c r="E54" s="157">
        <v>153.41</v>
      </c>
      <c r="F54" s="158"/>
      <c r="G54" s="34"/>
    </row>
    <row r="55" spans="1:7" ht="30" customHeight="1" x14ac:dyDescent="0.25">
      <c r="A55" s="111" t="s">
        <v>646</v>
      </c>
      <c r="B55" s="85" t="s">
        <v>647</v>
      </c>
      <c r="C55" s="86"/>
      <c r="D55" s="86"/>
      <c r="E55" s="87"/>
      <c r="F55" s="78">
        <v>14.5</v>
      </c>
      <c r="G55" s="45" t="s">
        <v>137</v>
      </c>
    </row>
    <row r="56" spans="1:7" x14ac:dyDescent="0.25">
      <c r="A56" s="159"/>
      <c r="B56" s="159"/>
      <c r="C56" s="159"/>
      <c r="D56" s="159"/>
      <c r="E56" s="160" t="s">
        <v>281</v>
      </c>
      <c r="F56" s="161">
        <f>SUM(F4:F55)</f>
        <v>14402.690000000002</v>
      </c>
    </row>
    <row r="57" spans="1:7" x14ac:dyDescent="0.25">
      <c r="B57">
        <v>32</v>
      </c>
    </row>
  </sheetData>
  <mergeCells count="2">
    <mergeCell ref="D2:E2"/>
    <mergeCell ref="A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F40E-10B7-4D11-A041-F89ABDF39D48}">
  <dimension ref="A1:G70"/>
  <sheetViews>
    <sheetView workbookViewId="0">
      <pane ySplit="2" topLeftCell="A83" activePane="bottomLeft" state="frozen"/>
      <selection pane="bottomLeft" activeCell="A67" sqref="A67"/>
    </sheetView>
  </sheetViews>
  <sheetFormatPr defaultColWidth="9.140625" defaultRowHeight="15" x14ac:dyDescent="0.25"/>
  <cols>
    <col min="1" max="5" width="39.7109375" style="9" customWidth="1"/>
    <col min="6" max="6" width="39.7109375" style="20" customWidth="1"/>
    <col min="7" max="7" width="80.7109375" style="9" customWidth="1"/>
    <col min="8" max="16384" width="9.140625" style="9"/>
  </cols>
  <sheetData>
    <row r="1" spans="1:7" ht="58.5" customHeight="1" x14ac:dyDescent="0.25">
      <c r="A1" s="484" t="s">
        <v>648</v>
      </c>
      <c r="B1" s="485"/>
      <c r="C1" s="485"/>
      <c r="D1" s="485"/>
      <c r="E1" s="485"/>
      <c r="F1" s="485"/>
      <c r="G1" s="486"/>
    </row>
    <row r="2" spans="1:7" s="10" customFormat="1" ht="18.75" x14ac:dyDescent="0.3">
      <c r="A2" s="47" t="s">
        <v>1</v>
      </c>
      <c r="B2" s="459" t="s">
        <v>2</v>
      </c>
      <c r="C2" s="459" t="s">
        <v>3</v>
      </c>
      <c r="D2" s="483" t="s">
        <v>4</v>
      </c>
      <c r="E2" s="483"/>
      <c r="F2" s="459" t="s">
        <v>5</v>
      </c>
      <c r="G2" s="48" t="s">
        <v>649</v>
      </c>
    </row>
    <row r="3" spans="1:7" ht="30" customHeight="1" x14ac:dyDescent="0.25">
      <c r="A3" s="59" t="s">
        <v>650</v>
      </c>
      <c r="B3" s="407" t="s">
        <v>651</v>
      </c>
      <c r="C3" s="405"/>
      <c r="D3" s="405"/>
      <c r="E3" s="407"/>
      <c r="F3" s="410">
        <v>39.07</v>
      </c>
      <c r="G3" s="418"/>
    </row>
    <row r="4" spans="1:7" ht="30" customHeight="1" x14ac:dyDescent="0.25">
      <c r="A4" s="60" t="s">
        <v>652</v>
      </c>
      <c r="B4" s="331" t="s">
        <v>653</v>
      </c>
      <c r="C4" s="332"/>
      <c r="D4" s="332"/>
      <c r="E4" s="331"/>
      <c r="F4" s="340">
        <v>138</v>
      </c>
      <c r="G4" s="457"/>
    </row>
    <row r="5" spans="1:7" ht="30" customHeight="1" x14ac:dyDescent="0.25">
      <c r="A5" s="59" t="s">
        <v>654</v>
      </c>
      <c r="B5" s="407" t="s">
        <v>655</v>
      </c>
      <c r="C5" s="405"/>
      <c r="D5" s="405"/>
      <c r="E5" s="407"/>
      <c r="F5" s="410">
        <v>94.45</v>
      </c>
      <c r="G5" s="418"/>
    </row>
    <row r="6" spans="1:7" ht="30" customHeight="1" x14ac:dyDescent="0.25">
      <c r="A6" s="60" t="s">
        <v>656</v>
      </c>
      <c r="B6" s="331" t="s">
        <v>657</v>
      </c>
      <c r="C6" s="332"/>
      <c r="D6" s="332"/>
      <c r="E6" s="331"/>
      <c r="F6" s="337">
        <v>111.67</v>
      </c>
      <c r="G6" s="457"/>
    </row>
    <row r="7" spans="1:7" ht="30" customHeight="1" x14ac:dyDescent="0.25">
      <c r="A7" s="59" t="s">
        <v>658</v>
      </c>
      <c r="B7" s="407" t="s">
        <v>659</v>
      </c>
      <c r="C7" s="405"/>
      <c r="D7" s="405"/>
      <c r="E7" s="407"/>
      <c r="F7" s="410">
        <v>130.43</v>
      </c>
      <c r="G7" s="418"/>
    </row>
    <row r="8" spans="1:7" ht="30" customHeight="1" x14ac:dyDescent="0.25">
      <c r="A8" s="61" t="s">
        <v>660</v>
      </c>
      <c r="B8" s="359" t="s">
        <v>661</v>
      </c>
      <c r="C8" s="357"/>
      <c r="D8" s="357"/>
      <c r="E8" s="359"/>
      <c r="F8" s="419">
        <v>173.45</v>
      </c>
      <c r="G8" s="420"/>
    </row>
    <row r="9" spans="1:7" ht="30" x14ac:dyDescent="0.25">
      <c r="A9" s="59" t="s">
        <v>662</v>
      </c>
      <c r="B9" s="407" t="s">
        <v>663</v>
      </c>
      <c r="C9" s="407"/>
      <c r="D9" s="421"/>
      <c r="E9" s="407"/>
      <c r="F9" s="422">
        <v>399.57</v>
      </c>
      <c r="G9" s="418" t="s">
        <v>664</v>
      </c>
    </row>
    <row r="10" spans="1:7" ht="30" customHeight="1" x14ac:dyDescent="0.25">
      <c r="A10" s="60" t="s">
        <v>665</v>
      </c>
      <c r="B10" s="331" t="s">
        <v>666</v>
      </c>
      <c r="C10" s="332"/>
      <c r="D10" s="332"/>
      <c r="E10" s="331"/>
      <c r="F10" s="340">
        <v>24.2</v>
      </c>
      <c r="G10" s="457" t="s">
        <v>14</v>
      </c>
    </row>
    <row r="11" spans="1:7" ht="30" customHeight="1" x14ac:dyDescent="0.25">
      <c r="A11" s="59" t="s">
        <v>667</v>
      </c>
      <c r="B11" s="407" t="s">
        <v>668</v>
      </c>
      <c r="C11" s="405"/>
      <c r="D11" s="405"/>
      <c r="E11" s="407"/>
      <c r="F11" s="410">
        <v>47.86</v>
      </c>
      <c r="G11" s="418"/>
    </row>
    <row r="12" spans="1:7" ht="30" customHeight="1" x14ac:dyDescent="0.25">
      <c r="A12" s="60" t="s">
        <v>669</v>
      </c>
      <c r="B12" s="331" t="s">
        <v>670</v>
      </c>
      <c r="C12" s="332"/>
      <c r="D12" s="332"/>
      <c r="E12" s="331"/>
      <c r="F12" s="340">
        <v>25.8</v>
      </c>
      <c r="G12" s="457" t="s">
        <v>14</v>
      </c>
    </row>
    <row r="13" spans="1:7" ht="30" customHeight="1" x14ac:dyDescent="0.25">
      <c r="A13" s="59" t="s">
        <v>671</v>
      </c>
      <c r="B13" s="407" t="s">
        <v>672</v>
      </c>
      <c r="C13" s="405"/>
      <c r="D13" s="405"/>
      <c r="E13" s="407"/>
      <c r="F13" s="408">
        <v>32.700000000000003</v>
      </c>
      <c r="G13" s="418"/>
    </row>
    <row r="14" spans="1:7" ht="30" customHeight="1" x14ac:dyDescent="0.25">
      <c r="A14" s="60" t="s">
        <v>673</v>
      </c>
      <c r="B14" s="331" t="s">
        <v>674</v>
      </c>
      <c r="C14" s="332"/>
      <c r="D14" s="332"/>
      <c r="E14" s="331"/>
      <c r="F14" s="340">
        <v>45.9</v>
      </c>
      <c r="G14" s="457" t="s">
        <v>14</v>
      </c>
    </row>
    <row r="15" spans="1:7" ht="30" customHeight="1" x14ac:dyDescent="0.25">
      <c r="A15" s="59" t="s">
        <v>675</v>
      </c>
      <c r="B15" s="407" t="s">
        <v>676</v>
      </c>
      <c r="C15" s="405"/>
      <c r="D15" s="405"/>
      <c r="E15" s="407"/>
      <c r="F15" s="410">
        <v>29.84</v>
      </c>
      <c r="G15" s="418"/>
    </row>
    <row r="16" spans="1:7" ht="30" customHeight="1" x14ac:dyDescent="0.25">
      <c r="A16" s="60" t="s">
        <v>677</v>
      </c>
      <c r="B16" s="331" t="s">
        <v>678</v>
      </c>
      <c r="C16" s="332"/>
      <c r="D16" s="332"/>
      <c r="E16" s="331"/>
      <c r="F16" s="340">
        <v>79</v>
      </c>
      <c r="G16" s="457"/>
    </row>
    <row r="17" spans="1:7" ht="30" x14ac:dyDescent="0.25">
      <c r="A17" s="59" t="s">
        <v>679</v>
      </c>
      <c r="B17" s="407" t="s">
        <v>680</v>
      </c>
      <c r="C17" s="405"/>
      <c r="D17" s="406"/>
      <c r="E17" s="407"/>
      <c r="F17" s="208">
        <v>371.9</v>
      </c>
      <c r="G17" s="423" t="s">
        <v>681</v>
      </c>
    </row>
    <row r="18" spans="1:7" ht="30" x14ac:dyDescent="0.25">
      <c r="A18" s="60" t="s">
        <v>679</v>
      </c>
      <c r="B18" s="331" t="s">
        <v>682</v>
      </c>
      <c r="C18" s="332"/>
      <c r="D18" s="228"/>
      <c r="E18" s="332"/>
      <c r="F18" s="211"/>
      <c r="G18" s="424"/>
    </row>
    <row r="19" spans="1:7" ht="30" customHeight="1" x14ac:dyDescent="0.25">
      <c r="A19" s="59" t="s">
        <v>683</v>
      </c>
      <c r="B19" s="407" t="s">
        <v>684</v>
      </c>
      <c r="C19" s="405"/>
      <c r="D19" s="405"/>
      <c r="E19" s="407"/>
      <c r="F19" s="410">
        <v>21.08</v>
      </c>
      <c r="G19" s="418" t="s">
        <v>14</v>
      </c>
    </row>
    <row r="20" spans="1:7" ht="30" customHeight="1" x14ac:dyDescent="0.25">
      <c r="A20" s="60" t="s">
        <v>685</v>
      </c>
      <c r="B20" s="331" t="s">
        <v>686</v>
      </c>
      <c r="C20" s="332"/>
      <c r="D20" s="332"/>
      <c r="E20" s="331"/>
      <c r="F20" s="340">
        <v>22</v>
      </c>
      <c r="G20" s="457" t="s">
        <v>14</v>
      </c>
    </row>
    <row r="21" spans="1:7" ht="30" customHeight="1" x14ac:dyDescent="0.25">
      <c r="A21" s="59" t="s">
        <v>687</v>
      </c>
      <c r="B21" s="407" t="s">
        <v>688</v>
      </c>
      <c r="C21" s="405"/>
      <c r="D21" s="405"/>
      <c r="E21" s="407"/>
      <c r="F21" s="408">
        <v>75</v>
      </c>
      <c r="G21" s="418"/>
    </row>
    <row r="22" spans="1:7" ht="30" x14ac:dyDescent="0.25">
      <c r="A22" s="60" t="s">
        <v>689</v>
      </c>
      <c r="B22" s="331" t="s">
        <v>690</v>
      </c>
      <c r="C22" s="332"/>
      <c r="D22" s="332"/>
      <c r="E22" s="331"/>
      <c r="F22" s="337">
        <v>265.58999999999997</v>
      </c>
      <c r="G22" s="457" t="s">
        <v>691</v>
      </c>
    </row>
    <row r="23" spans="1:7" ht="30" customHeight="1" x14ac:dyDescent="0.25">
      <c r="A23" s="59" t="s">
        <v>692</v>
      </c>
      <c r="B23" s="407" t="s">
        <v>693</v>
      </c>
      <c r="C23" s="405"/>
      <c r="D23" s="405"/>
      <c r="E23" s="407"/>
      <c r="F23" s="410">
        <v>49.98</v>
      </c>
      <c r="G23" s="418"/>
    </row>
    <row r="24" spans="1:7" ht="30" customHeight="1" x14ac:dyDescent="0.25">
      <c r="A24" s="60" t="s">
        <v>694</v>
      </c>
      <c r="B24" s="331" t="s">
        <v>695</v>
      </c>
      <c r="C24" s="332"/>
      <c r="D24" s="332"/>
      <c r="E24" s="331"/>
      <c r="F24" s="337">
        <v>205.31</v>
      </c>
      <c r="G24" s="457"/>
    </row>
    <row r="25" spans="1:7" ht="30" customHeight="1" x14ac:dyDescent="0.25">
      <c r="A25" s="59" t="s">
        <v>696</v>
      </c>
      <c r="B25" s="407" t="s">
        <v>697</v>
      </c>
      <c r="C25" s="405"/>
      <c r="D25" s="405"/>
      <c r="E25" s="407"/>
      <c r="F25" s="408">
        <v>16.3</v>
      </c>
      <c r="G25" s="418" t="s">
        <v>14</v>
      </c>
    </row>
    <row r="26" spans="1:7" ht="30" x14ac:dyDescent="0.25">
      <c r="A26" s="58" t="s">
        <v>698</v>
      </c>
      <c r="B26" s="282" t="s">
        <v>699</v>
      </c>
      <c r="C26" s="398">
        <v>16</v>
      </c>
      <c r="D26" s="332" t="s">
        <v>600</v>
      </c>
      <c r="E26" s="425">
        <v>71.52</v>
      </c>
      <c r="F26" s="426">
        <f>SUM(E26:E47)</f>
        <v>6395.4700000000012</v>
      </c>
      <c r="G26" s="427"/>
    </row>
    <row r="27" spans="1:7" x14ac:dyDescent="0.25">
      <c r="A27" s="58"/>
      <c r="B27" s="282"/>
      <c r="C27" s="282"/>
      <c r="D27" s="385" t="s">
        <v>700</v>
      </c>
      <c r="E27" s="428">
        <v>691.55</v>
      </c>
      <c r="F27" s="398"/>
      <c r="G27" s="429"/>
    </row>
    <row r="28" spans="1:7" x14ac:dyDescent="0.25">
      <c r="A28" s="58"/>
      <c r="B28" s="282"/>
      <c r="C28" s="282"/>
      <c r="D28" s="385" t="s">
        <v>206</v>
      </c>
      <c r="E28" s="430">
        <v>230</v>
      </c>
      <c r="F28" s="282"/>
      <c r="G28" s="431"/>
    </row>
    <row r="29" spans="1:7" x14ac:dyDescent="0.25">
      <c r="A29" s="58"/>
      <c r="B29" s="282"/>
      <c r="C29" s="282"/>
      <c r="D29" s="385" t="s">
        <v>701</v>
      </c>
      <c r="E29" s="430">
        <v>258.08999999999997</v>
      </c>
      <c r="F29" s="282"/>
      <c r="G29" s="431"/>
    </row>
    <row r="30" spans="1:7" ht="30" x14ac:dyDescent="0.25">
      <c r="A30" s="58"/>
      <c r="B30" s="282"/>
      <c r="C30" s="282"/>
      <c r="D30" s="385" t="s">
        <v>702</v>
      </c>
      <c r="E30" s="430">
        <v>78.97</v>
      </c>
      <c r="F30" s="282"/>
      <c r="G30" s="431"/>
    </row>
    <row r="31" spans="1:7" x14ac:dyDescent="0.25">
      <c r="A31" s="58"/>
      <c r="B31" s="282"/>
      <c r="C31" s="282"/>
      <c r="D31" s="385" t="s">
        <v>703</v>
      </c>
      <c r="E31" s="430">
        <v>84.58</v>
      </c>
      <c r="F31" s="282"/>
      <c r="G31" s="431"/>
    </row>
    <row r="32" spans="1:7" x14ac:dyDescent="0.25">
      <c r="A32" s="58"/>
      <c r="B32" s="282"/>
      <c r="C32" s="282"/>
      <c r="D32" s="385" t="s">
        <v>704</v>
      </c>
      <c r="E32" s="430">
        <v>388.89</v>
      </c>
      <c r="F32" s="282"/>
      <c r="G32" s="431"/>
    </row>
    <row r="33" spans="1:7" ht="30" x14ac:dyDescent="0.25">
      <c r="A33" s="58"/>
      <c r="B33" s="282"/>
      <c r="C33" s="282"/>
      <c r="D33" s="385" t="s">
        <v>705</v>
      </c>
      <c r="E33" s="430">
        <v>167.93</v>
      </c>
      <c r="F33" s="282"/>
      <c r="G33" s="432"/>
    </row>
    <row r="34" spans="1:7" x14ac:dyDescent="0.25">
      <c r="A34" s="58"/>
      <c r="B34" s="282"/>
      <c r="C34" s="282"/>
      <c r="D34" s="385" t="s">
        <v>296</v>
      </c>
      <c r="E34" s="430">
        <v>321.41000000000003</v>
      </c>
      <c r="F34" s="282"/>
      <c r="G34" s="433"/>
    </row>
    <row r="35" spans="1:7" ht="30" x14ac:dyDescent="0.25">
      <c r="A35" s="58"/>
      <c r="B35" s="282"/>
      <c r="C35" s="282"/>
      <c r="D35" s="385" t="s">
        <v>706</v>
      </c>
      <c r="E35" s="430">
        <v>121.13</v>
      </c>
      <c r="F35" s="282"/>
      <c r="G35" s="433"/>
    </row>
    <row r="36" spans="1:7" x14ac:dyDescent="0.25">
      <c r="A36" s="58"/>
      <c r="B36" s="282"/>
      <c r="C36" s="282"/>
      <c r="D36" s="385" t="s">
        <v>707</v>
      </c>
      <c r="E36" s="430">
        <v>326.35000000000002</v>
      </c>
      <c r="F36" s="282"/>
      <c r="G36" s="433"/>
    </row>
    <row r="37" spans="1:7" x14ac:dyDescent="0.25">
      <c r="A37" s="58"/>
      <c r="B37" s="282"/>
      <c r="C37" s="282"/>
      <c r="D37" s="385" t="s">
        <v>708</v>
      </c>
      <c r="E37" s="430">
        <v>331.65</v>
      </c>
      <c r="F37" s="282"/>
      <c r="G37" s="433"/>
    </row>
    <row r="38" spans="1:7" x14ac:dyDescent="0.25">
      <c r="A38" s="58"/>
      <c r="B38" s="282"/>
      <c r="C38" s="282"/>
      <c r="D38" s="385" t="s">
        <v>709</v>
      </c>
      <c r="E38" s="430">
        <v>332.34</v>
      </c>
      <c r="F38" s="282"/>
      <c r="G38" s="433"/>
    </row>
    <row r="39" spans="1:7" x14ac:dyDescent="0.25">
      <c r="A39" s="58"/>
      <c r="B39" s="282"/>
      <c r="C39" s="282"/>
      <c r="D39" s="385" t="s">
        <v>710</v>
      </c>
      <c r="E39" s="430">
        <v>332.34</v>
      </c>
      <c r="F39" s="282"/>
      <c r="G39" s="433"/>
    </row>
    <row r="40" spans="1:7" x14ac:dyDescent="0.25">
      <c r="A40" s="58"/>
      <c r="B40" s="282"/>
      <c r="C40" s="282"/>
      <c r="D40" s="385" t="s">
        <v>711</v>
      </c>
      <c r="E40" s="430">
        <v>332.34</v>
      </c>
      <c r="F40" s="282"/>
      <c r="G40" s="433"/>
    </row>
    <row r="41" spans="1:7" x14ac:dyDescent="0.25">
      <c r="A41" s="58"/>
      <c r="B41" s="282"/>
      <c r="C41" s="282"/>
      <c r="D41" s="385" t="s">
        <v>712</v>
      </c>
      <c r="E41" s="430">
        <v>332.34</v>
      </c>
      <c r="F41" s="282"/>
      <c r="G41" s="433"/>
    </row>
    <row r="42" spans="1:7" x14ac:dyDescent="0.25">
      <c r="A42" s="58"/>
      <c r="B42" s="282"/>
      <c r="C42" s="282"/>
      <c r="D42" s="385" t="s">
        <v>713</v>
      </c>
      <c r="E42" s="430">
        <v>332.34</v>
      </c>
      <c r="F42" s="282"/>
      <c r="G42" s="433"/>
    </row>
    <row r="43" spans="1:7" x14ac:dyDescent="0.25">
      <c r="A43" s="58"/>
      <c r="B43" s="282"/>
      <c r="C43" s="282"/>
      <c r="D43" s="385" t="s">
        <v>714</v>
      </c>
      <c r="E43" s="430">
        <v>332.34</v>
      </c>
      <c r="F43" s="282"/>
      <c r="G43" s="433"/>
    </row>
    <row r="44" spans="1:7" x14ac:dyDescent="0.25">
      <c r="A44" s="58"/>
      <c r="B44" s="282"/>
      <c r="C44" s="282"/>
      <c r="D44" s="385" t="s">
        <v>715</v>
      </c>
      <c r="E44" s="430">
        <v>332.34</v>
      </c>
      <c r="F44" s="282"/>
      <c r="G44" s="433"/>
    </row>
    <row r="45" spans="1:7" x14ac:dyDescent="0.25">
      <c r="A45" s="58"/>
      <c r="B45" s="282"/>
      <c r="C45" s="282"/>
      <c r="D45" s="385" t="s">
        <v>716</v>
      </c>
      <c r="E45" s="430">
        <v>332.34</v>
      </c>
      <c r="F45" s="282"/>
      <c r="G45" s="433"/>
    </row>
    <row r="46" spans="1:7" x14ac:dyDescent="0.25">
      <c r="A46" s="58"/>
      <c r="B46" s="282"/>
      <c r="C46" s="282"/>
      <c r="D46" s="385" t="s">
        <v>717</v>
      </c>
      <c r="E46" s="430">
        <v>332.34</v>
      </c>
      <c r="F46" s="282"/>
      <c r="G46" s="433"/>
    </row>
    <row r="47" spans="1:7" x14ac:dyDescent="0.25">
      <c r="A47" s="58"/>
      <c r="B47" s="282"/>
      <c r="C47" s="282"/>
      <c r="D47" s="385" t="s">
        <v>718</v>
      </c>
      <c r="E47" s="434">
        <v>332.34</v>
      </c>
      <c r="F47" s="282"/>
      <c r="G47" s="433"/>
    </row>
    <row r="48" spans="1:7" ht="30" customHeight="1" x14ac:dyDescent="0.25">
      <c r="A48" s="59" t="s">
        <v>719</v>
      </c>
      <c r="B48" s="407" t="s">
        <v>720</v>
      </c>
      <c r="C48" s="407"/>
      <c r="D48" s="406"/>
      <c r="E48" s="404"/>
      <c r="F48" s="410">
        <v>63.65</v>
      </c>
      <c r="G48" s="418" t="s">
        <v>14</v>
      </c>
    </row>
    <row r="49" spans="1:7" ht="30" x14ac:dyDescent="0.25">
      <c r="A49" s="58" t="s">
        <v>721</v>
      </c>
      <c r="B49" s="282" t="s">
        <v>722</v>
      </c>
      <c r="C49" s="282"/>
      <c r="D49" s="332" t="s">
        <v>10</v>
      </c>
      <c r="E49" s="413">
        <v>276.85000000000002</v>
      </c>
      <c r="F49" s="435">
        <v>276.85000000000002</v>
      </c>
      <c r="G49" s="436" t="s">
        <v>191</v>
      </c>
    </row>
    <row r="50" spans="1:7" x14ac:dyDescent="0.25">
      <c r="A50" s="58"/>
      <c r="B50" s="282"/>
      <c r="C50" s="282"/>
      <c r="D50" s="385" t="s">
        <v>465</v>
      </c>
      <c r="E50" s="385"/>
      <c r="F50" s="435"/>
      <c r="G50" s="436"/>
    </row>
    <row r="51" spans="1:7" ht="85.5" customHeight="1" x14ac:dyDescent="0.25">
      <c r="A51" s="59" t="s">
        <v>723</v>
      </c>
      <c r="B51" s="407" t="s">
        <v>724</v>
      </c>
      <c r="C51" s="405"/>
      <c r="D51" s="405" t="s">
        <v>725</v>
      </c>
      <c r="E51" s="407"/>
      <c r="F51" s="408">
        <v>104.67</v>
      </c>
      <c r="G51" s="418" t="s">
        <v>191</v>
      </c>
    </row>
    <row r="52" spans="1:7" ht="60" x14ac:dyDescent="0.25">
      <c r="A52" s="58" t="s">
        <v>726</v>
      </c>
      <c r="B52" s="282" t="s">
        <v>727</v>
      </c>
      <c r="C52" s="398">
        <v>2</v>
      </c>
      <c r="D52" s="332" t="s">
        <v>728</v>
      </c>
      <c r="E52" s="437" t="s">
        <v>729</v>
      </c>
      <c r="F52" s="398">
        <v>392.2</v>
      </c>
      <c r="G52" s="436" t="s">
        <v>526</v>
      </c>
    </row>
    <row r="53" spans="1:7" ht="30" x14ac:dyDescent="0.25">
      <c r="A53" s="58" t="s">
        <v>726</v>
      </c>
      <c r="B53" s="228" t="s">
        <v>730</v>
      </c>
      <c r="C53" s="398"/>
      <c r="D53" s="336"/>
      <c r="E53" s="332"/>
      <c r="F53" s="435">
        <v>468.47</v>
      </c>
      <c r="G53" s="436" t="s">
        <v>731</v>
      </c>
    </row>
    <row r="54" spans="1:7" ht="30" customHeight="1" x14ac:dyDescent="0.25">
      <c r="A54" s="59" t="s">
        <v>732</v>
      </c>
      <c r="B54" s="407" t="s">
        <v>733</v>
      </c>
      <c r="C54" s="405"/>
      <c r="D54" s="405"/>
      <c r="E54" s="407"/>
      <c r="F54" s="408">
        <v>65.599999999999994</v>
      </c>
      <c r="G54" s="418"/>
    </row>
    <row r="55" spans="1:7" ht="30" customHeight="1" x14ac:dyDescent="0.25">
      <c r="A55" s="62" t="s">
        <v>734</v>
      </c>
      <c r="B55" s="352" t="s">
        <v>735</v>
      </c>
      <c r="C55" s="347"/>
      <c r="D55" s="347"/>
      <c r="E55" s="352"/>
      <c r="F55" s="353">
        <v>16.23</v>
      </c>
      <c r="G55" s="458"/>
    </row>
    <row r="56" spans="1:7" ht="30" customHeight="1" x14ac:dyDescent="0.25">
      <c r="A56" s="60" t="s">
        <v>736</v>
      </c>
      <c r="B56" s="331" t="s">
        <v>737</v>
      </c>
      <c r="C56" s="332"/>
      <c r="D56" s="332"/>
      <c r="E56" s="331"/>
      <c r="F56" s="340">
        <v>48</v>
      </c>
      <c r="G56" s="457" t="s">
        <v>14</v>
      </c>
    </row>
    <row r="57" spans="1:7" ht="30" customHeight="1" x14ac:dyDescent="0.25">
      <c r="A57" s="59" t="s">
        <v>738</v>
      </c>
      <c r="B57" s="407" t="s">
        <v>739</v>
      </c>
      <c r="C57" s="405"/>
      <c r="D57" s="405"/>
      <c r="E57" s="407"/>
      <c r="F57" s="410">
        <v>32.26</v>
      </c>
      <c r="G57" s="418" t="s">
        <v>14</v>
      </c>
    </row>
    <row r="58" spans="1:7" ht="30" customHeight="1" x14ac:dyDescent="0.25">
      <c r="A58" s="60" t="s">
        <v>740</v>
      </c>
      <c r="B58" s="331" t="s">
        <v>741</v>
      </c>
      <c r="C58" s="332"/>
      <c r="D58" s="332"/>
      <c r="E58" s="331"/>
      <c r="F58" s="337">
        <v>16.29</v>
      </c>
      <c r="G58" s="457" t="s">
        <v>14</v>
      </c>
    </row>
    <row r="59" spans="1:7" ht="30" customHeight="1" x14ac:dyDescent="0.25">
      <c r="A59" s="59" t="s">
        <v>742</v>
      </c>
      <c r="B59" s="407" t="s">
        <v>743</v>
      </c>
      <c r="C59" s="405"/>
      <c r="D59" s="405"/>
      <c r="E59" s="407"/>
      <c r="F59" s="410">
        <v>15.54</v>
      </c>
      <c r="G59" s="418" t="s">
        <v>14</v>
      </c>
    </row>
    <row r="60" spans="1:7" ht="30" customHeight="1" x14ac:dyDescent="0.25">
      <c r="A60" s="60" t="s">
        <v>744</v>
      </c>
      <c r="B60" s="331" t="s">
        <v>745</v>
      </c>
      <c r="C60" s="332"/>
      <c r="D60" s="332"/>
      <c r="E60" s="331"/>
      <c r="F60" s="337">
        <v>50.24</v>
      </c>
      <c r="G60" s="457"/>
    </row>
    <row r="61" spans="1:7" ht="30" customHeight="1" x14ac:dyDescent="0.25">
      <c r="A61" s="59" t="s">
        <v>746</v>
      </c>
      <c r="B61" s="407" t="s">
        <v>747</v>
      </c>
      <c r="C61" s="405" t="s">
        <v>748</v>
      </c>
      <c r="D61" s="405"/>
      <c r="E61" s="407"/>
      <c r="F61" s="410">
        <v>68.28</v>
      </c>
      <c r="G61" s="418" t="s">
        <v>526</v>
      </c>
    </row>
    <row r="62" spans="1:7" ht="30" customHeight="1" x14ac:dyDescent="0.25">
      <c r="A62" s="60" t="s">
        <v>749</v>
      </c>
      <c r="B62" s="331" t="s">
        <v>750</v>
      </c>
      <c r="C62" s="332"/>
      <c r="D62" s="332"/>
      <c r="E62" s="331"/>
      <c r="F62" s="337">
        <v>18.149999999999999</v>
      </c>
      <c r="G62" s="457" t="s">
        <v>14</v>
      </c>
    </row>
    <row r="63" spans="1:7" ht="40.5" customHeight="1" x14ac:dyDescent="0.25">
      <c r="A63" s="59" t="s">
        <v>751</v>
      </c>
      <c r="B63" s="407" t="s">
        <v>752</v>
      </c>
      <c r="C63" s="405"/>
      <c r="D63" s="405"/>
      <c r="E63" s="407"/>
      <c r="F63" s="410">
        <v>25.65</v>
      </c>
      <c r="G63" s="418" t="s">
        <v>753</v>
      </c>
    </row>
    <row r="64" spans="1:7" ht="30" x14ac:dyDescent="0.25">
      <c r="A64" s="60" t="s">
        <v>754</v>
      </c>
      <c r="B64" s="331" t="s">
        <v>755</v>
      </c>
      <c r="C64" s="332"/>
      <c r="D64" s="332"/>
      <c r="E64" s="331"/>
      <c r="F64" s="340">
        <v>20.399999999999999</v>
      </c>
      <c r="G64" s="457" t="s">
        <v>756</v>
      </c>
    </row>
    <row r="65" spans="1:7" ht="30" x14ac:dyDescent="0.25">
      <c r="A65" s="59" t="s">
        <v>757</v>
      </c>
      <c r="B65" s="407" t="s">
        <v>758</v>
      </c>
      <c r="C65" s="405"/>
      <c r="D65" s="405"/>
      <c r="E65" s="407"/>
      <c r="F65" s="410">
        <v>91.44</v>
      </c>
      <c r="G65" s="418" t="s">
        <v>759</v>
      </c>
    </row>
    <row r="66" spans="1:7" ht="30" x14ac:dyDescent="0.25">
      <c r="A66" s="60" t="s">
        <v>757</v>
      </c>
      <c r="B66" s="331" t="s">
        <v>760</v>
      </c>
      <c r="C66" s="332"/>
      <c r="D66" s="332"/>
      <c r="E66" s="331"/>
      <c r="F66" s="340">
        <v>80.099999999999994</v>
      </c>
      <c r="G66" s="457" t="s">
        <v>761</v>
      </c>
    </row>
    <row r="67" spans="1:7" ht="30" x14ac:dyDescent="0.25">
      <c r="A67" s="59" t="s">
        <v>762</v>
      </c>
      <c r="B67" s="407" t="s">
        <v>763</v>
      </c>
      <c r="C67" s="405"/>
      <c r="D67" s="405"/>
      <c r="E67" s="407"/>
      <c r="F67" s="410">
        <v>28.39</v>
      </c>
      <c r="G67" s="418" t="s">
        <v>764</v>
      </c>
    </row>
    <row r="68" spans="1:7" x14ac:dyDescent="0.25">
      <c r="E68" s="438" t="s">
        <v>281</v>
      </c>
      <c r="F68" s="438">
        <f>SUM(F3:F67)</f>
        <v>10676.980000000003</v>
      </c>
    </row>
    <row r="69" spans="1:7" x14ac:dyDescent="0.25">
      <c r="F69" s="9"/>
    </row>
    <row r="70" spans="1:7" x14ac:dyDescent="0.25">
      <c r="F70" s="9"/>
    </row>
  </sheetData>
  <mergeCells count="2">
    <mergeCell ref="D2:E2"/>
    <mergeCell ref="A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2FA8-DCE4-4098-A55D-030F213ED46B}">
  <dimension ref="A1:H41"/>
  <sheetViews>
    <sheetView tabSelected="1" workbookViewId="0">
      <pane xSplit="6" ySplit="2" topLeftCell="G3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140625" defaultRowHeight="15" x14ac:dyDescent="0.25"/>
  <cols>
    <col min="1" max="1" width="28" style="11" customWidth="1"/>
    <col min="2" max="2" width="77.7109375" style="11" customWidth="1"/>
    <col min="3" max="3" width="24.7109375" style="11" customWidth="1"/>
    <col min="4" max="4" width="42.7109375" style="11" customWidth="1"/>
    <col min="5" max="5" width="17.28515625" style="11" customWidth="1"/>
    <col min="6" max="6" width="39.7109375" style="21" customWidth="1"/>
    <col min="7" max="7" width="80.7109375" style="11" customWidth="1"/>
    <col min="8" max="16384" width="9.140625" style="11"/>
  </cols>
  <sheetData>
    <row r="1" spans="1:7" ht="58.5" customHeight="1" x14ac:dyDescent="0.25">
      <c r="A1" s="487" t="s">
        <v>765</v>
      </c>
      <c r="B1" s="488"/>
      <c r="C1" s="488"/>
      <c r="D1" s="488"/>
      <c r="E1" s="488"/>
      <c r="F1" s="488"/>
      <c r="G1" s="489"/>
    </row>
    <row r="2" spans="1:7" s="14" customFormat="1" ht="18.75" x14ac:dyDescent="0.25">
      <c r="A2" s="49" t="s">
        <v>1</v>
      </c>
      <c r="B2" s="50" t="s">
        <v>2</v>
      </c>
      <c r="C2" s="50" t="s">
        <v>3</v>
      </c>
      <c r="D2" s="490" t="s">
        <v>4</v>
      </c>
      <c r="E2" s="491"/>
      <c r="F2" s="50" t="s">
        <v>5</v>
      </c>
      <c r="G2" s="51" t="s">
        <v>649</v>
      </c>
    </row>
    <row r="3" spans="1:7" ht="45" x14ac:dyDescent="0.25">
      <c r="A3" s="59" t="s">
        <v>766</v>
      </c>
      <c r="B3" s="407" t="s">
        <v>767</v>
      </c>
      <c r="C3" s="407"/>
      <c r="D3" s="405"/>
      <c r="E3" s="407"/>
      <c r="F3" s="410">
        <v>71.599999999999994</v>
      </c>
      <c r="G3" s="418" t="s">
        <v>768</v>
      </c>
    </row>
    <row r="4" spans="1:7" x14ac:dyDescent="0.25">
      <c r="A4" s="60" t="s">
        <v>769</v>
      </c>
      <c r="B4" s="331" t="s">
        <v>770</v>
      </c>
      <c r="C4" s="331"/>
      <c r="D4" s="332"/>
      <c r="E4" s="331"/>
      <c r="F4" s="337">
        <v>13.97</v>
      </c>
      <c r="G4" s="457" t="s">
        <v>771</v>
      </c>
    </row>
    <row r="5" spans="1:7" ht="30" x14ac:dyDescent="0.25">
      <c r="A5" s="439" t="s">
        <v>772</v>
      </c>
      <c r="B5" s="214" t="s">
        <v>773</v>
      </c>
      <c r="C5" s="214"/>
      <c r="D5" s="342"/>
      <c r="E5" s="214"/>
      <c r="F5" s="411">
        <v>26.33</v>
      </c>
      <c r="G5" s="456" t="s">
        <v>774</v>
      </c>
    </row>
    <row r="6" spans="1:7" x14ac:dyDescent="0.25">
      <c r="A6" s="389" t="s">
        <v>772</v>
      </c>
      <c r="B6" s="389" t="s">
        <v>775</v>
      </c>
      <c r="C6" s="389"/>
      <c r="D6" s="440"/>
      <c r="E6" s="389"/>
      <c r="F6" s="441">
        <v>115.35</v>
      </c>
      <c r="G6" s="389"/>
    </row>
    <row r="7" spans="1:7" x14ac:dyDescent="0.25">
      <c r="A7" s="60" t="s">
        <v>776</v>
      </c>
      <c r="B7" s="331" t="s">
        <v>777</v>
      </c>
      <c r="C7" s="331"/>
      <c r="D7" s="332"/>
      <c r="E7" s="331"/>
      <c r="F7" s="340">
        <v>91.1</v>
      </c>
      <c r="G7" s="457"/>
    </row>
    <row r="8" spans="1:7" x14ac:dyDescent="0.25">
      <c r="A8" s="59" t="s">
        <v>778</v>
      </c>
      <c r="B8" s="407" t="s">
        <v>779</v>
      </c>
      <c r="C8" s="407"/>
      <c r="D8" s="405"/>
      <c r="E8" s="407"/>
      <c r="F8" s="408">
        <v>235</v>
      </c>
      <c r="G8" s="418"/>
    </row>
    <row r="9" spans="1:7" x14ac:dyDescent="0.25">
      <c r="A9" s="60" t="s">
        <v>778</v>
      </c>
      <c r="B9" s="331" t="s">
        <v>780</v>
      </c>
      <c r="C9" s="331"/>
      <c r="D9" s="332"/>
      <c r="E9" s="331"/>
      <c r="F9" s="340">
        <v>81</v>
      </c>
      <c r="G9" s="457"/>
    </row>
    <row r="10" spans="1:7" ht="30" x14ac:dyDescent="0.25">
      <c r="A10" s="59" t="s">
        <v>781</v>
      </c>
      <c r="B10" s="407" t="s">
        <v>782</v>
      </c>
      <c r="C10" s="407"/>
      <c r="D10" s="405"/>
      <c r="E10" s="407"/>
      <c r="F10" s="408">
        <v>81</v>
      </c>
      <c r="G10" s="418"/>
    </row>
    <row r="11" spans="1:7" x14ac:dyDescent="0.25">
      <c r="A11" s="60" t="s">
        <v>783</v>
      </c>
      <c r="B11" s="331" t="s">
        <v>784</v>
      </c>
      <c r="C11" s="331"/>
      <c r="D11" s="332"/>
      <c r="E11" s="331"/>
      <c r="F11" s="337">
        <v>15.04</v>
      </c>
      <c r="G11" s="457" t="s">
        <v>14</v>
      </c>
    </row>
    <row r="12" spans="1:7" ht="30" x14ac:dyDescent="0.25">
      <c r="A12" s="59" t="s">
        <v>785</v>
      </c>
      <c r="B12" s="407" t="s">
        <v>786</v>
      </c>
      <c r="C12" s="407"/>
      <c r="D12" s="405"/>
      <c r="E12" s="407"/>
      <c r="F12" s="410">
        <v>218.53</v>
      </c>
      <c r="G12" s="418" t="s">
        <v>787</v>
      </c>
    </row>
    <row r="13" spans="1:7" x14ac:dyDescent="0.25">
      <c r="A13" s="60" t="s">
        <v>788</v>
      </c>
      <c r="B13" s="331" t="s">
        <v>789</v>
      </c>
      <c r="C13" s="331"/>
      <c r="D13" s="332"/>
      <c r="E13" s="331"/>
      <c r="F13" s="340">
        <v>45</v>
      </c>
      <c r="G13" s="457" t="s">
        <v>14</v>
      </c>
    </row>
    <row r="14" spans="1:7" s="17" customFormat="1" x14ac:dyDescent="0.25">
      <c r="A14" s="389" t="s">
        <v>790</v>
      </c>
      <c r="B14" s="442" t="s">
        <v>791</v>
      </c>
      <c r="C14" s="389"/>
      <c r="D14" s="389"/>
      <c r="E14" s="389"/>
      <c r="F14" s="266">
        <v>242.99</v>
      </c>
      <c r="G14" s="389" t="s">
        <v>303</v>
      </c>
    </row>
    <row r="15" spans="1:7" ht="30" x14ac:dyDescent="0.25">
      <c r="A15" s="62" t="s">
        <v>790</v>
      </c>
      <c r="B15" s="352" t="s">
        <v>792</v>
      </c>
      <c r="C15" s="352"/>
      <c r="D15" s="347"/>
      <c r="E15" s="352"/>
      <c r="F15" s="349">
        <v>48</v>
      </c>
      <c r="G15" s="458" t="s">
        <v>793</v>
      </c>
    </row>
    <row r="16" spans="1:7" ht="31.5" customHeight="1" x14ac:dyDescent="0.25">
      <c r="A16" s="60" t="s">
        <v>794</v>
      </c>
      <c r="B16" s="331" t="s">
        <v>795</v>
      </c>
      <c r="C16" s="60"/>
      <c r="D16" s="331"/>
      <c r="E16" s="60"/>
      <c r="F16" s="398" t="s">
        <v>796</v>
      </c>
      <c r="G16" s="457" t="s">
        <v>797</v>
      </c>
    </row>
    <row r="17" spans="1:8" ht="22.5" customHeight="1" x14ac:dyDescent="0.25">
      <c r="A17" s="59" t="s">
        <v>794</v>
      </c>
      <c r="B17" s="407" t="s">
        <v>798</v>
      </c>
      <c r="C17" s="59"/>
      <c r="D17" s="407"/>
      <c r="E17" s="59"/>
      <c r="F17" s="443">
        <v>45.37</v>
      </c>
      <c r="G17" s="59" t="s">
        <v>14</v>
      </c>
      <c r="H17" s="54"/>
    </row>
    <row r="18" spans="1:8" x14ac:dyDescent="0.25">
      <c r="A18" s="60" t="s">
        <v>799</v>
      </c>
      <c r="B18" s="331" t="s">
        <v>800</v>
      </c>
      <c r="C18" s="60"/>
      <c r="D18" s="331"/>
      <c r="E18" s="60"/>
      <c r="F18" s="398">
        <v>159.37</v>
      </c>
      <c r="G18" s="331"/>
    </row>
    <row r="19" spans="1:8" ht="30" x14ac:dyDescent="0.25">
      <c r="A19" s="60" t="s">
        <v>801</v>
      </c>
      <c r="B19" s="331" t="s">
        <v>802</v>
      </c>
      <c r="C19" s="331"/>
      <c r="D19" s="332"/>
      <c r="E19" s="331"/>
      <c r="F19" s="435">
        <v>21.48</v>
      </c>
      <c r="G19" s="332" t="s">
        <v>803</v>
      </c>
    </row>
    <row r="20" spans="1:8" ht="30" x14ac:dyDescent="0.25">
      <c r="A20" s="59" t="s">
        <v>804</v>
      </c>
      <c r="B20" s="407" t="s">
        <v>805</v>
      </c>
      <c r="C20" s="407"/>
      <c r="D20" s="405"/>
      <c r="E20" s="407"/>
      <c r="F20" s="343">
        <v>20.5</v>
      </c>
      <c r="G20" s="418" t="s">
        <v>806</v>
      </c>
    </row>
    <row r="21" spans="1:8" ht="30" x14ac:dyDescent="0.25">
      <c r="A21" s="60" t="s">
        <v>807</v>
      </c>
      <c r="B21" s="331" t="s">
        <v>808</v>
      </c>
      <c r="C21" s="331"/>
      <c r="D21" s="332"/>
      <c r="E21" s="331"/>
      <c r="F21" s="395">
        <v>14.99</v>
      </c>
      <c r="G21" s="457" t="s">
        <v>325</v>
      </c>
    </row>
    <row r="22" spans="1:8" x14ac:dyDescent="0.25">
      <c r="A22" s="444" t="s">
        <v>809</v>
      </c>
      <c r="B22" s="394" t="s">
        <v>810</v>
      </c>
      <c r="C22" s="394"/>
      <c r="D22" s="445"/>
      <c r="E22" s="394"/>
      <c r="F22" s="395">
        <v>187.78</v>
      </c>
      <c r="G22" s="423" t="s">
        <v>811</v>
      </c>
    </row>
    <row r="23" spans="1:8" x14ac:dyDescent="0.25">
      <c r="A23" s="446" t="s">
        <v>809</v>
      </c>
      <c r="B23" s="386" t="s">
        <v>812</v>
      </c>
      <c r="C23" s="386"/>
      <c r="D23" s="385"/>
      <c r="E23" s="386"/>
      <c r="F23" s="402"/>
      <c r="G23" s="457"/>
    </row>
    <row r="24" spans="1:8" x14ac:dyDescent="0.25">
      <c r="A24" s="59" t="s">
        <v>813</v>
      </c>
      <c r="B24" s="407" t="s">
        <v>814</v>
      </c>
      <c r="C24" s="407"/>
      <c r="D24" s="405"/>
      <c r="E24" s="407"/>
      <c r="F24" s="447">
        <v>112.92</v>
      </c>
      <c r="G24" s="448"/>
    </row>
    <row r="25" spans="1:8" x14ac:dyDescent="0.25">
      <c r="A25" s="60" t="s">
        <v>815</v>
      </c>
      <c r="B25" s="331" t="s">
        <v>816</v>
      </c>
      <c r="C25" s="331"/>
      <c r="D25" s="332"/>
      <c r="E25" s="331"/>
      <c r="F25" s="449">
        <v>86.5</v>
      </c>
      <c r="G25" s="450"/>
    </row>
    <row r="26" spans="1:8" x14ac:dyDescent="0.25">
      <c r="A26" s="59" t="s">
        <v>817</v>
      </c>
      <c r="B26" s="407" t="s">
        <v>818</v>
      </c>
      <c r="C26" s="407"/>
      <c r="D26" s="405"/>
      <c r="E26" s="407"/>
      <c r="F26" s="408">
        <v>13</v>
      </c>
      <c r="G26" s="458" t="s">
        <v>14</v>
      </c>
    </row>
    <row r="27" spans="1:8" ht="30" x14ac:dyDescent="0.25">
      <c r="A27" s="60" t="s">
        <v>819</v>
      </c>
      <c r="B27" s="331" t="s">
        <v>820</v>
      </c>
      <c r="C27" s="331"/>
      <c r="D27" s="332"/>
      <c r="E27" s="331"/>
      <c r="F27" s="340">
        <v>14</v>
      </c>
      <c r="G27" s="457" t="s">
        <v>821</v>
      </c>
    </row>
    <row r="28" spans="1:8" x14ac:dyDescent="0.25">
      <c r="A28" s="59" t="s">
        <v>822</v>
      </c>
      <c r="B28" s="407" t="s">
        <v>823</v>
      </c>
      <c r="C28" s="407"/>
      <c r="D28" s="405"/>
      <c r="E28" s="407"/>
      <c r="F28" s="410">
        <v>97.27</v>
      </c>
      <c r="G28" s="418"/>
    </row>
    <row r="29" spans="1:8" x14ac:dyDescent="0.25">
      <c r="A29" s="60" t="s">
        <v>824</v>
      </c>
      <c r="B29" s="331" t="s">
        <v>825</v>
      </c>
      <c r="C29" s="331"/>
      <c r="D29" s="332"/>
      <c r="E29" s="331"/>
      <c r="F29" s="337">
        <v>78.28</v>
      </c>
      <c r="G29" s="457" t="s">
        <v>303</v>
      </c>
    </row>
    <row r="30" spans="1:8" x14ac:dyDescent="0.25">
      <c r="A30" s="59" t="s">
        <v>826</v>
      </c>
      <c r="B30" s="407" t="s">
        <v>827</v>
      </c>
      <c r="C30" s="407"/>
      <c r="D30" s="405"/>
      <c r="E30" s="407"/>
      <c r="F30" s="410">
        <v>77.75</v>
      </c>
      <c r="G30" s="418"/>
    </row>
    <row r="31" spans="1:8" x14ac:dyDescent="0.25">
      <c r="A31" s="60" t="s">
        <v>828</v>
      </c>
      <c r="B31" s="331" t="s">
        <v>829</v>
      </c>
      <c r="C31" s="331"/>
      <c r="D31" s="332"/>
      <c r="E31" s="331"/>
      <c r="F31" s="340">
        <v>22</v>
      </c>
      <c r="G31" s="457" t="s">
        <v>14</v>
      </c>
    </row>
    <row r="32" spans="1:8" x14ac:dyDescent="0.25">
      <c r="A32" s="59" t="s">
        <v>830</v>
      </c>
      <c r="B32" s="407" t="s">
        <v>831</v>
      </c>
      <c r="C32" s="407"/>
      <c r="D32" s="405"/>
      <c r="E32" s="407"/>
      <c r="F32" s="410">
        <v>72.709999999999994</v>
      </c>
      <c r="G32" s="418"/>
    </row>
    <row r="33" spans="1:7" x14ac:dyDescent="0.25">
      <c r="A33" s="60" t="s">
        <v>832</v>
      </c>
      <c r="B33" s="331" t="s">
        <v>833</v>
      </c>
      <c r="C33" s="331"/>
      <c r="D33" s="332"/>
      <c r="E33" s="331"/>
      <c r="F33" s="337">
        <v>85.06</v>
      </c>
      <c r="G33" s="457"/>
    </row>
    <row r="34" spans="1:7" x14ac:dyDescent="0.25">
      <c r="A34" s="59" t="s">
        <v>834</v>
      </c>
      <c r="B34" s="407" t="s">
        <v>835</v>
      </c>
      <c r="C34" s="407"/>
      <c r="D34" s="405"/>
      <c r="E34" s="407"/>
      <c r="F34" s="410">
        <v>58.28</v>
      </c>
      <c r="G34" s="418"/>
    </row>
    <row r="35" spans="1:7" ht="30" x14ac:dyDescent="0.25">
      <c r="A35" s="60" t="s">
        <v>836</v>
      </c>
      <c r="B35" s="331" t="s">
        <v>837</v>
      </c>
      <c r="C35" s="331"/>
      <c r="D35" s="332"/>
      <c r="E35" s="331"/>
      <c r="F35" s="337">
        <v>16.13</v>
      </c>
      <c r="G35" s="457" t="s">
        <v>838</v>
      </c>
    </row>
    <row r="36" spans="1:7" ht="30" x14ac:dyDescent="0.25">
      <c r="A36" s="59" t="s">
        <v>839</v>
      </c>
      <c r="B36" s="407" t="s">
        <v>840</v>
      </c>
      <c r="C36" s="407"/>
      <c r="D36" s="405"/>
      <c r="E36" s="407"/>
      <c r="F36" s="408">
        <v>47.9</v>
      </c>
      <c r="G36" s="418" t="s">
        <v>841</v>
      </c>
    </row>
    <row r="37" spans="1:7" ht="30" x14ac:dyDescent="0.25">
      <c r="A37" s="60" t="s">
        <v>842</v>
      </c>
      <c r="B37" s="331" t="s">
        <v>843</v>
      </c>
      <c r="C37" s="331"/>
      <c r="D37" s="332"/>
      <c r="E37" s="331"/>
      <c r="F37" s="337">
        <v>21.83</v>
      </c>
      <c r="G37" s="457" t="s">
        <v>844</v>
      </c>
    </row>
    <row r="38" spans="1:7" ht="30" x14ac:dyDescent="0.25">
      <c r="A38" s="59" t="s">
        <v>845</v>
      </c>
      <c r="B38" s="407" t="s">
        <v>846</v>
      </c>
      <c r="C38" s="407"/>
      <c r="D38" s="405"/>
      <c r="E38" s="407"/>
      <c r="F38" s="408">
        <v>37</v>
      </c>
      <c r="G38" s="418" t="s">
        <v>847</v>
      </c>
    </row>
    <row r="39" spans="1:7" ht="23.25" customHeight="1" x14ac:dyDescent="0.25">
      <c r="E39" s="438" t="s">
        <v>281</v>
      </c>
      <c r="F39" s="438">
        <f>SUM(F3:F38)</f>
        <v>2575.0300000000002</v>
      </c>
    </row>
    <row r="40" spans="1:7" x14ac:dyDescent="0.25">
      <c r="F40" s="11"/>
    </row>
    <row r="41" spans="1:7" x14ac:dyDescent="0.25">
      <c r="F41" s="11"/>
    </row>
  </sheetData>
  <mergeCells count="2">
    <mergeCell ref="A1:G1"/>
    <mergeCell ref="D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2" ma:contentTypeDescription="Crie um novo documento." ma:contentTypeScope="" ma:versionID="8ce11896d8d70134acc9cbe132f6fb2b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3d3d578d0e13f65e368bc644a77f79b9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285a2b-e955-40ab-9527-b6bb31f33379">
      <UserInfo>
        <DisplayName>Claudia Almeida de Vasconcellos Barros</DisplayName>
        <AccountId>16</AccountId>
        <AccountType/>
      </UserInfo>
      <UserInfo>
        <DisplayName>Simone Kangussu Marinho Fonseca</DisplayName>
        <AccountId>11</AccountId>
        <AccountType/>
      </UserInfo>
      <UserInfo>
        <DisplayName>Lorrayne Campos Merlo</DisplayName>
        <AccountId>186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1C88202-B073-43A9-8A27-D691B00E23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8A1C0-94E6-4AE9-BE5D-CAB8D474C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d2e64-389f-44ae-8b56-9f57ab3a00b4"/>
    <ds:schemaRef ds:uri="c3285a2b-e955-40ab-9527-b6bb31f33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AF7A6-6AA7-4C62-A493-15BA6EF725E5}">
  <ds:schemaRefs>
    <ds:schemaRef ds:uri="http://schemas.microsoft.com/office/2006/metadata/properties"/>
    <ds:schemaRef ds:uri="http://schemas.microsoft.com/office/infopath/2007/PartnerControls"/>
    <ds:schemaRef ds:uri="c3285a2b-e955-40ab-9527-b6bb31f333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LOTE 1</vt:lpstr>
      <vt:lpstr>LOTE 2</vt:lpstr>
      <vt:lpstr>LOTE 3</vt:lpstr>
      <vt:lpstr>LOTE 4</vt:lpstr>
      <vt:lpstr>LOTE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</dc:creator>
  <cp:keywords/>
  <dc:description/>
  <cp:lastModifiedBy>sicapanem@gmail.com</cp:lastModifiedBy>
  <cp:revision/>
  <dcterms:created xsi:type="dcterms:W3CDTF">2020-07-15T11:32:15Z</dcterms:created>
  <dcterms:modified xsi:type="dcterms:W3CDTF">2021-10-19T12:52:44Z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0x01010034A0DDBE4F55C04A9CF1DDB444FB1B18</vt:lpwstr>
  </property>
</Properties>
</file>