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C:\Users\pedro\Documents\TRABALHO\PLs Em Andamento\Pregão\pl 262 - Serviços Diversos -  95089\Pregão\Docs Proposta F000177\"/>
    </mc:Choice>
  </mc:AlternateContent>
  <xr:revisionPtr revIDLastSave="0" documentId="8_{61B417FF-CB35-44BE-9EDF-433B76AFAA26}" xr6:coauthVersionLast="47" xr6:coauthVersionMax="47" xr10:uidLastSave="{00000000-0000-0000-0000-000000000000}"/>
  <bookViews>
    <workbookView xWindow="1780" yWindow="1780" windowWidth="14400" windowHeight="7810" tabRatio="500" xr2:uid="{00000000-000D-0000-FFFF-FFFF00000000}"/>
  </bookViews>
  <sheets>
    <sheet name="VENDA HID" sheetId="1" r:id="rId1"/>
  </sheets>
  <definedNames>
    <definedName name="_xlnm._FilterDatabase" localSheetId="0">'VENDA HID'!$A$4:$F$94</definedName>
    <definedName name="_xlnm.Print_Area" localSheetId="0">'VENDA HID'!$A$1:$H$109</definedName>
    <definedName name="_xlnm.Print_Titles" localSheetId="0">'VENDA HID'!$1:$4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90" i="1" l="1"/>
  <c r="F91" i="1"/>
  <c r="F92" i="1"/>
  <c r="F89" i="1"/>
  <c r="F81" i="1"/>
  <c r="F82" i="1"/>
  <c r="F83" i="1"/>
  <c r="F84" i="1"/>
  <c r="F85" i="1"/>
  <c r="F86" i="1"/>
  <c r="F80" i="1"/>
  <c r="F62" i="1"/>
  <c r="F63" i="1"/>
  <c r="F64" i="1"/>
  <c r="F65" i="1"/>
  <c r="F66" i="1"/>
  <c r="F67" i="1"/>
  <c r="F68" i="1"/>
  <c r="F69" i="1"/>
  <c r="F70" i="1"/>
  <c r="F71" i="1"/>
  <c r="F72" i="1"/>
  <c r="F73" i="1"/>
  <c r="F74" i="1"/>
  <c r="F75" i="1"/>
  <c r="F76" i="1"/>
  <c r="F61" i="1"/>
  <c r="F51" i="1"/>
  <c r="F52" i="1"/>
  <c r="F53" i="1"/>
  <c r="F54" i="1"/>
  <c r="F55" i="1"/>
  <c r="F56" i="1"/>
  <c r="F57" i="1"/>
  <c r="F58" i="1"/>
  <c r="F50"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17" i="1"/>
  <c r="F8" i="1"/>
  <c r="F9" i="1"/>
  <c r="F10" i="1"/>
  <c r="F11" i="1"/>
  <c r="F12" i="1"/>
  <c r="F13" i="1"/>
  <c r="F7" i="1"/>
  <c r="F59" i="1" l="1"/>
  <c r="F93" i="1"/>
  <c r="F87" i="1"/>
  <c r="F77" i="1"/>
  <c r="F47" i="1"/>
  <c r="F14" i="1"/>
  <c r="F78" i="1" l="1"/>
  <c r="F94" i="1" s="1"/>
</calcChain>
</file>

<file path=xl/sharedStrings.xml><?xml version="1.0" encoding="utf-8"?>
<sst xmlns="http://schemas.openxmlformats.org/spreadsheetml/2006/main" count="253" uniqueCount="184">
  <si>
    <t xml:space="preserve">OBJETO: </t>
  </si>
  <si>
    <t>CONTRATAÇÃO DE EMPRESA ESPECIALIZADA PARA A EXECUÇÃO DE SERVIÇOS DIVERSOS – CIVIL, HIDRÁULICA, ELÉTRICA E AFINS - COM FORNECIMENTO DE MATERIAIS E MÃO DE OBRA, EM EDIFICAÇÕES OCUPADAS PELO MINISTÉRIO PÚBLICO DE MINAS GERAIS NA REGIÃO METROPOLITANA DE BELO HORIZONTE.</t>
  </si>
  <si>
    <t>BDI:</t>
  </si>
  <si>
    <t>ITEM</t>
  </si>
  <si>
    <t>DESCRIÇÃO DO SERVIÇO</t>
  </si>
  <si>
    <t>UNID.</t>
  </si>
  <si>
    <t>QUANT.</t>
  </si>
  <si>
    <t xml:space="preserve">PREÇO UNIT.
 DE VENDA </t>
  </si>
  <si>
    <t xml:space="preserve">PREÇO TOTAL
 DE VENDA </t>
  </si>
  <si>
    <t>11.1</t>
  </si>
  <si>
    <t>INSTALAÇÕES DE ÁGUA FRIA – TUBOS, CONEXÕES E ACESSÓRIOS</t>
  </si>
  <si>
    <t>11.1.1</t>
  </si>
  <si>
    <t>TUBO PVC RÍGIDO SOLDÁVEL, ÁGUA FRIA, INCLUSIVE CONEXÕES</t>
  </si>
  <si>
    <t>11.1.1.1</t>
  </si>
  <si>
    <t>Ø20</t>
  </si>
  <si>
    <t>M</t>
  </si>
  <si>
    <t>11.1.1.2</t>
  </si>
  <si>
    <t>Ø25</t>
  </si>
  <si>
    <t>11.1.1.3</t>
  </si>
  <si>
    <t>Ø32</t>
  </si>
  <si>
    <t>11.1.1.4</t>
  </si>
  <si>
    <t xml:space="preserve">Ø40  </t>
  </si>
  <si>
    <t>11.1.1.5</t>
  </si>
  <si>
    <t>Ø50</t>
  </si>
  <si>
    <t>11.1.1.6</t>
  </si>
  <si>
    <t>Ø60</t>
  </si>
  <si>
    <t>11.1.1.7</t>
  </si>
  <si>
    <t>TORNEIRA DE BÓIA, DECA OU EQUIVALENTE, TIPO ROSCÁVEL 3/4".</t>
  </si>
  <si>
    <t>UN</t>
  </si>
  <si>
    <t>SUB-TOTAL DO ITEM 11.1</t>
  </si>
  <si>
    <t>11.2</t>
  </si>
  <si>
    <t>INSTALAÇÕES DE ESGOTO SANITÁRIO – TUBOS, CONEXÕES, CAIXAS E ACESSÓRIOS</t>
  </si>
  <si>
    <t>11.2.1</t>
  </si>
  <si>
    <t>TUBO PVC RÍGIDO, ESGOTO, PBV- SÉRIE NORMAL, INCLUSIVE CONEXÕES.</t>
  </si>
  <si>
    <t>11.2.1.1</t>
  </si>
  <si>
    <t>100 MM</t>
  </si>
  <si>
    <t>11.2.1.2</t>
  </si>
  <si>
    <t>75 MM</t>
  </si>
  <si>
    <t>11.2.1.3</t>
  </si>
  <si>
    <t>50 MM</t>
  </si>
  <si>
    <t>11.2.1.4</t>
  </si>
  <si>
    <t>40 MM</t>
  </si>
  <si>
    <t>11.2.2</t>
  </si>
  <si>
    <t>TUBO PVC RÍGIDO, ESGOTO, PBV - SÉRIE NORMAL, DN 150 MM (6"), INCLUSIVE CONEXÕES</t>
  </si>
  <si>
    <t>11.2.3</t>
  </si>
  <si>
    <t>TERMINAL DE VENTILAÇÃO EM PVC RÍGIDO, MITRA</t>
  </si>
  <si>
    <t>11.2.3.1</t>
  </si>
  <si>
    <t>11.2.3.2</t>
  </si>
  <si>
    <t>11.2.4</t>
  </si>
  <si>
    <t>CAIXAS</t>
  </si>
  <si>
    <t>11.2.4.1</t>
  </si>
  <si>
    <t>CAIXA SIFONADA PVC, DN 150 X150X 50MM</t>
  </si>
  <si>
    <t>11.2.4.2</t>
  </si>
  <si>
    <t>CAIXA SIFONADA PVC, DN 100 X100X 50 MM</t>
  </si>
  <si>
    <t>11.2.5</t>
  </si>
  <si>
    <t>GRELHA E PORTA GRELHA EM AÇO INOX, FECHO GIRATÓRIO 150 X 150 MM</t>
  </si>
  <si>
    <t>11.2.6</t>
  </si>
  <si>
    <t>GRELHA E PORTA GRELHA EM AÇO INOX, FECHO GIRATÓRIO  100 X 100 MM</t>
  </si>
  <si>
    <t>11.2.7</t>
  </si>
  <si>
    <t>RALO SIFONADO COM GRELHA METÁLICA, PVC, 100X53X40MM</t>
  </si>
  <si>
    <t>11.2.8</t>
  </si>
  <si>
    <t>CAIXA DE ESGOTO DE INSPEÇÃO/ PASSAGEM EM ALVENARIA 60X60X40CM, REVESTIMENTO EM ARGAMASSA COM ADITIVO IMPERMEABILIZANTE, COM TAMPA EM CONCRETO, INCLUSIVE ESCAVAÇÃO, REATERRO E TRANSPORTE E RETIRADA DO MATERIAL ESCAVADO (EM CAÇAMBA)</t>
  </si>
  <si>
    <t>11.2.9</t>
  </si>
  <si>
    <t>CAIXA DE ESGOTO DE INSPEÇÃO/ PASSAGEM EM ALVENARIA 60X60X60CM, REVESTIMENTO EM ARGAMASSA COM ADITIVO IMPERMEABILIZANTE, COM TAMPA EM CONCRETO, INCLUSIVE ESCAVAÇÃO, REATERRO E TRANSPORTE E RETIRADA DO MATERIAL ESCAVADO (EM CAÇAMBA)</t>
  </si>
  <si>
    <t>11.2.10</t>
  </si>
  <si>
    <t>CAIXA DE ESGOTO DE INSPEÇÃO/ PASSAGEM EM ALVENARIA 60X60X85CM, REVESTIMENTO EM ARGAMASSA COM ADITIVO IMPERMEABILIZANTE, COM TAMPA EM CONCRETO, INCLUSIVE ESCAVAÇÃO, REATERRO E TRANSPORTE E RETIRADA DO MATERIAL ESCAVADO (EM CAÇAMBA)</t>
  </si>
  <si>
    <t>11.2.11</t>
  </si>
  <si>
    <t>CAIXA DE GORDURA PRÉ-FABRICADA SIMPLES EM CONCRETO DN40X55 CM COM TAMPA. FORNECIMENTO E INSTALAÇÃO.</t>
  </si>
  <si>
    <t>11.2.12</t>
  </si>
  <si>
    <t xml:space="preserve">CALHA/CANALETA EM CONCRETO COM GRELHA E PORTA GRELHA EM FERRO FUNDIDO, QUADRICULADA, LARGURA=20CM, PARA ÁGUA PLUVIAL. </t>
  </si>
  <si>
    <t>11.2.13</t>
  </si>
  <si>
    <t>GRELHA TIPO SEKAPISO SP-80- 8CM OU SIMILAR.</t>
  </si>
  <si>
    <t>11.2.14</t>
  </si>
  <si>
    <t>CALHA DE CHAPA GALVANIZADA Nº 24 GSG, DESENVOLVIMENTO= 100CM.</t>
  </si>
  <si>
    <t>11.2.15</t>
  </si>
  <si>
    <t xml:space="preserve">CANALETA PARA DRENAGEM, EM CONCRETO COM FCK 15MPA, MOLDADA IN LOCO, SEÇÃO 20X20, FORMA EM MADEIRA, EXCLUSIVE TAMPA, INCLUSIVE ESCAVAÇÃO, REATERRO COM TRANSPORTE E RETIRADA DO MATERIAL ESCAVADO (EM CAÇAMBA) </t>
  </si>
  <si>
    <t>11.2.16</t>
  </si>
  <si>
    <t>CAIXA DE DRENAGEM DE INSPEÇÃO/ PASSAGEM EM ALVENARIA 60X60X40CM, REVESTIMENTO EM ARGAMASSA COM ADITIVO IMPERMEABILIZANTE, COM TAMPA EM GRELHA, INCLUSIVE ESCAVAÇÃO, REATERRO E TRANSPORTE E RETIRADA DO MATERIAL ESCAVADO (EM CAÇAMBA)</t>
  </si>
  <si>
    <t>11.2.17</t>
  </si>
  <si>
    <t>CAIXA DE DRENAGEM DE INSPEÇÃO/ PASSAGEM EM ALVENARIA 60X60X60CM, REVESTIMENTO EM ARGAMASSA COM ADITIVO IMPERMEABILIZANTE, COM TAMPA EM GRELHA, INCLUSIVE ESCAVAÇÃO, REATERRO E TRANSPORTE E RETIRADA DO MATERIAL ESCAVADO (EM CAÇAMBA)</t>
  </si>
  <si>
    <t>11.2.18</t>
  </si>
  <si>
    <t>CAIXA  DE DRENAGEM DE INSPEÇÃO/ PASSAGEM EM ALVENARIA 60X60X80CM, REVESTIMENTO EM ARGAMASSA COM ADITIVO IMPERMEABILIZANTE, COM TAMPA EM GRELHA, INCLUSIVE ESCAVAÇÃO, REATERRO E TRANSPORTE E RETIRADA DO MATERIAL ESCAVADO (EM CAÇAMBA)</t>
  </si>
  <si>
    <t>11.2.19</t>
  </si>
  <si>
    <t>GRELHA HEMISFÉRICA DE FERRO FUNDIDO, Ø100MM (4")</t>
  </si>
  <si>
    <t>11.2.20</t>
  </si>
  <si>
    <t xml:space="preserve">CAIXAS D'ÁGUA </t>
  </si>
  <si>
    <t>11.2.20.1</t>
  </si>
  <si>
    <t>CAIXA D' ÁGUA DE POLIETILENO, CAPACIDADE DE 500L, INCLUSIVE TAMPA, TORNEIRA DE BÓIA, EXTRAVASOR, TUBO DE LIMPEZA E ACESSÓRIOS, EXCLUSIVE TUBULAÇÃO DE ENTRADA/SAÍDA DE ÁGUA.</t>
  </si>
  <si>
    <t>11.2.20.2</t>
  </si>
  <si>
    <t>CAIXA D' ÁGUA DE POLIETILENO, CAPACIDADE DE 1000L, INCLUSIVE TAMPA, TORNEIRA DE BÓIA, EXTRAVASOR, TUBO DE LIMPEZA E ACESSÓRIOS, EXCLUSIVE TUBULAÇÃO DE ENTRADA/SAÍDA DE ÁGUA.</t>
  </si>
  <si>
    <t>11.2.20.3</t>
  </si>
  <si>
    <t>CAIXA D' ÁGUA DE POLIETILENO, CAPACIDADE DE 1500L, INCLUSIVE TAMPA, TORNEIRA DE BÓIA, EXTRAVASOR, TUBO DE LIMPEZA E ACESSÓRIOS, EXCLUSIVE TUBULAÇÃO DE ENTRADA/SAÍDA DE ÁGUA.</t>
  </si>
  <si>
    <t>SUB-TOTAL DO ITEM 11.2</t>
  </si>
  <si>
    <t>11.3</t>
  </si>
  <si>
    <t>REGISTROS, LOUÇAS, METAIS E ACESSÓRIOS</t>
  </si>
  <si>
    <t>11.3.1</t>
  </si>
  <si>
    <t>REGISTROS</t>
  </si>
  <si>
    <t>11.3.1.1</t>
  </si>
  <si>
    <t>REGISTRO DE GAVETA, TIPO BASE, ROSCÁVEL, (PARA TUBO SOLDÁVEL) INCLUSIVE ACABAMENTO (PADRÃO MÉDIO) E CANOPLA CROMADOS, VOLANTE EM CRUZETA (REF.:DECA LINHA IZY PLUS OU EQUIVALENTE)-Ø 3/4"</t>
  </si>
  <si>
    <t>11.3.1.2</t>
  </si>
  <si>
    <t>REGISTRO DE GAVETA, TIPO BASE, ROSCÁVEL, (PARA TUBO SOLDÁVEL) INCLUSIVE ACABAMENTO (PADRÃO MÉDIO) E CANOPLA CROMADOS, VOLANTE EM CRUZETA (REF.:DECA LINHA IZY PLUS OU EQUIVALENTE)-Ø 1"</t>
  </si>
  <si>
    <t>11.3.1.3</t>
  </si>
  <si>
    <t>REGISTRO DE GAVETA, TIPO BASE, ROSCÁVEL, (PARA TUBO SOLDÁVEL) INCLUSIVE ACABAMENTO (PADRÃO MÉDIO) E CANOPLA CROMADOS, VOLANTE EM CRUZETA (REF.:DECA LINHA IZY PLUS OU EQUIVALENTE)-Ø 1.1/2"</t>
  </si>
  <si>
    <t>11.3.1.4</t>
  </si>
  <si>
    <t>REGISTRO DE GAVETA, TIPO BRUTO, ROSCÁVEL, (PARA TUBO SOLDÁVEL) INCLUSIVE VOLANTE PARA ACIONAMENTO-Ø 3/4"</t>
  </si>
  <si>
    <t>11.3.1.5</t>
  </si>
  <si>
    <t>REGISTRO DE GAVETA, TIPO BRUTO, ROSCÁVEL, (PARA TUBO SOLDÁVEL) INCLUSIVE VOLANTE PARA ACIONAMENTO-Ø 1"</t>
  </si>
  <si>
    <t>11.3.1.6</t>
  </si>
  <si>
    <t>REGISTRO DE GAVETA, TIPO BRUTO, ROSCÁVEL, (PARA TUBO SOLDÁVEL) INCLUSIVE VOLANTE PARA ACIONAMENTO-Ø 1.1/2"</t>
  </si>
  <si>
    <t>11.3.1.7</t>
  </si>
  <si>
    <t>REGISTRO DE ESFERA, TIPO PVC SOLDÁVEL, DN 60MM (2") INCLUSIVE VOLANTE PARA ACIONAMENTO.</t>
  </si>
  <si>
    <t>11.3.1.8</t>
  </si>
  <si>
    <t>REGISTRO DE PRESSÃO, TIPO BASE, ROSCÁVEL, (PARA TUBO SOLDÁVEL) INCLUSIVE ACABAMENTO (PADRÃO MÉDIO) E CANOPLA CROMADOS, VOLANTE EM CRUZETA (REF.:DECA LINHA IZY PLUS OU EQUIVALENTE)-Ø ½"</t>
  </si>
  <si>
    <t>11.3.1.9</t>
  </si>
  <si>
    <t>REGISTRO DE PRESSÃO, TIPO BASE, ROSCÁVEL, (PARA TUBO SOLDÁVEL) INCLUSIVE ACABAMENTO (PADRÃO MÉDIO) E CANOPLA CROMADOS, VOLANTE EM CRUZETA (REF.:DECA LINHA IZY PLUS OU EQUIVALENTE)-Ø 3/4"</t>
  </si>
  <si>
    <t>SUB-TOTAL DO ITEM 11.3.1</t>
  </si>
  <si>
    <t>11.3.2</t>
  </si>
  <si>
    <t>LOUÇAS, METAIS E ACESSÓRIOS</t>
  </si>
  <si>
    <t>11.3.2.1</t>
  </si>
  <si>
    <t>VASO SANITÁRIO CONJUNTO ACOPLADO BRANCA, AZALÉIA, CELITE/EQUIVALENTE COMPLETO.</t>
  </si>
  <si>
    <t>11.3.2.2</t>
  </si>
  <si>
    <t>VASO SANITÁRIO SIFONADO CONVENCIONAL,COM LOUÇA BRANCA E ACESSÓRIOS DE FIXAÇÃO</t>
  </si>
  <si>
    <t>11.3.2.3</t>
  </si>
  <si>
    <t>VASO SANITÁRIO SIFONADO CONVENCIONAL,PARA PCD SEM FURO FRONTAL, COM LOUÇA BRANCA SEM ASSENTO E ACESSÓRIOS DE FIXAÇÃO</t>
  </si>
  <si>
    <t>11.3.2.4</t>
  </si>
  <si>
    <t>VASO SANITÁRIO AUTO-SIFONADO E CAIXA ACOPLADA, LINHA CONFORTO, SEM FURO FRONTAL, PARA PORTADORES DE NECESSIDADES ESPECIAIS, MODELOS DE REFERENCIA: P.515.17- DECA- LINHA VOGUE PLUS CONFORTO OU SIMILAR INCLUSO CONJUNTO DE LIGAÇÃO PARA BACIA SANITÁRIA AJUSTÁVEL E ACESSÓRIOS DE FIXAÇÃO</t>
  </si>
  <si>
    <t>11.3.2.5</t>
  </si>
  <si>
    <t>LAVATÓRIO SUSPENSO E COLUNA SUSPENSA, PARA PORTADORES DE NECESSIDADES ESPECIAIS, MODELOS REFERÊNCIA: DECA, LINHA CONFORTO COD. L51 + CS 1V OU SIMILAR NCLUSIVE ACESSÓRIOS DE FIXAÇÃO</t>
  </si>
  <si>
    <t>11.3.2.6</t>
  </si>
  <si>
    <t>SIFÃO PARA LAVATÓRIO COPO REGULÁVEL 1"X 1.1/2" SIGMA OU EQUIVALENTE</t>
  </si>
  <si>
    <t>11.3.2.7</t>
  </si>
  <si>
    <t>VÁLVULA PARA LAVATÓRIO, DE METAL, CROMADA, FABRIMAR OU EQUIVALENTE.</t>
  </si>
  <si>
    <t>11.3.2.8</t>
  </si>
  <si>
    <t>CUBA EM AÇO INOX DE EMBUTIR, APLICAÇÃO PARA PIA, NÚMERO 2, ASSENTAMENTO EM BANCADA, INCLUSIVE VÁLVULA DE ESCOAMENTO DE METAL CROMADO, SIFÃO TIPO COPO EM METAL CROMADO,  PARA PIA DE COZINHA.</t>
  </si>
  <si>
    <t>11.3.2.9</t>
  </si>
  <si>
    <t>TORNEIRA ACIONAMENTO ALAVANCA E FECHAMENTO AUTOMÁTICO, PARA IS. ACESSÍVEL, LINHA BENEFIT PRESMATIC OU SIMILAR.</t>
  </si>
  <si>
    <t>11.3.2.10</t>
  </si>
  <si>
    <t>TORNEIRA PARA LAVATÓRIO CROMADA REF. 1194 , FABRIMAR OU EQUIVALENTE.</t>
  </si>
  <si>
    <t>11.3.2.11</t>
  </si>
  <si>
    <t>TORNEIRA METÁLICA PARA LAVATÓRIO, COM BOTÃO, FECHAMENTO AUTOMÁTICO, ACABAMENTO CROMADO, COM AREJADOR, APLICAÇÃO DE MESA, PRESMATIC OU SIMILAR, INCLUSIVE ENGATE FLEXÍVEL METÁLICO.</t>
  </si>
  <si>
    <t>11.3.2.12</t>
  </si>
  <si>
    <t xml:space="preserve">TORNEIRA PARA TANQUE E JARDIM EM METAL, CROMADO, 1/2" </t>
  </si>
  <si>
    <t>11.3.2.13</t>
  </si>
  <si>
    <t>TORNEIRA METÁLICA PARA PIA, BICA MÓVEL, ACABAMENTO CROMADO, COM AREJADOR, APLICAÇÃO DE MESA, INCLUSIVE ENGATE FLEXÍVEL METÁLICO.</t>
  </si>
  <si>
    <t>11.3.2.14</t>
  </si>
  <si>
    <t>VÁLVULA DE DESCARGA COM REGISTRO INTERNO, ACIONAMENTO SIMPLES, INCLUSIVE ACABAMENTO DA VÁLVULA.</t>
  </si>
  <si>
    <t>11.3.2.15</t>
  </si>
  <si>
    <t>REPARO PARA VÁLVULA DE DESCARGA E ACABAMENTO</t>
  </si>
  <si>
    <t>11.3.2.16</t>
  </si>
  <si>
    <t>TANQUE EM LOUÇA, BRANCO, SEM COLUNA, 18 LITROS, MODELOS DE REFERÊNCIA: CELITE OU SIMILAR, INCLUSO SIFÃO TIPO GARRAFA EM METAL CROMADO, VÁLVULA METÁLICA E TORNEIRA DE METAL CROMADO E ACESSÓRIOS DE FIXAÇÃO</t>
  </si>
  <si>
    <t>SUB-TOTAL DO ITEM 11.3.2</t>
  </si>
  <si>
    <t>SUB-TOTAL DO ITEM 11.3</t>
  </si>
  <si>
    <t>11.4</t>
  </si>
  <si>
    <t>INSTALAÇÃO DE EQUIPAMENTOS</t>
  </si>
  <si>
    <t>11.4.1</t>
  </si>
  <si>
    <t>INSTALAÇÃO PARA BEBEDOURO DE ÁGUA.</t>
  </si>
  <si>
    <t>11.4.2</t>
  </si>
  <si>
    <t>INSTALAÇÃO PARA PURIFICADORES DE ÁGUA</t>
  </si>
  <si>
    <t>11.4.3</t>
  </si>
  <si>
    <t>CABIDE METÁLICO SIMPLES CROMADO, INCLUSIVE FIXAÇÃO.</t>
  </si>
  <si>
    <t>11.4.4</t>
  </si>
  <si>
    <t>CHUVEIRO ELÉTRICO COMUM, COM RESISTÊNCIA BLINDADA.</t>
  </si>
  <si>
    <t>11.4.5</t>
  </si>
  <si>
    <t>PONTO/TAMPÃO PARA DUCHA HIGIÊNICA.</t>
  </si>
  <si>
    <t>11.4.6</t>
  </si>
  <si>
    <t>ASSENTO TONDO VOGUE PLUS OU SIMILAR, REFORÇADO PARA VASO SANITÁRIO- BRANCO.</t>
  </si>
  <si>
    <t>11.4.7</t>
  </si>
  <si>
    <t>ASSENTO BRANCO PARA VASO SANITÁRIO COMPATÍVEL COM OS EXISTENTES.</t>
  </si>
  <si>
    <t>SUB-TOTAL DO ITEM 11.4</t>
  </si>
  <si>
    <t>11.5</t>
  </si>
  <si>
    <t>INFRAESTRUTURA PARA ASSENTAMENTO DE TUBULAÇÕES</t>
  </si>
  <si>
    <t>11.5.1</t>
  </si>
  <si>
    <t>ENVELOPAMENTO DE CONCRETO PARA PROTEÇÃO DE TUBOS  ENTERRADO-CONCRETO TIPO A FCK=13,5 MPA</t>
  </si>
  <si>
    <t>M³</t>
  </si>
  <si>
    <t>11.5.2</t>
  </si>
  <si>
    <t>LASTRO DE AREIA.</t>
  </si>
  <si>
    <t>11.5.3</t>
  </si>
  <si>
    <t>FIXAÇÃO DE TUBOS HORIZONTAIS DE PVC, CPVC OU COBRE, DIÂMETROS MAIORES QUE 40MM E MENORES OU IGUAIS A 75MM COM ABRAÇADEIRA METÁLICA RÍGIDA TIPO D 1.1/2", FIXADA DIRETAMENTE NA LAJE.</t>
  </si>
  <si>
    <t>11.5.4</t>
  </si>
  <si>
    <t>FIXAÇÃO DE TUBOS HORIZONTAIS DE PVC, CPVC OU COBRE, DIÂMETROS MAIORES QUE 75MM COM ABRAÇADEIRA METÁLICA RÍGIDA TIPO D 1.1/2", FIXADA DIRETAMENTE NA LAJE.</t>
  </si>
  <si>
    <t>SUB-TOTAL DO ITEM 11.5</t>
  </si>
  <si>
    <t>TOTAL DO ITEM 11</t>
  </si>
  <si>
    <t>EMPRESA:</t>
  </si>
  <si>
    <t xml:space="preserve">                       PLANILHA ORÇAMENTÁRIA DE VENDA - INSTALAÇÕES HIDROSSANITÁRIAS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</si>
</sst>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R$ &quot;* #,##0.00_-;&quot;-R$ &quot;* #,##0.00_-;_-&quot;R$ &quot;* \-??_-;_-@_-"/>
    <numFmt numFmtId="165" formatCode="_-* #,##0.00_-;\-* #,##0.00_-;_-* \-??_-;_-@_-"/>
    <numFmt numFmtId="166" formatCode="_-&quot;R$&quot;* #,##0.00_-;&quot;-R$&quot;* #,##0.00_-;_-&quot;R$&quot;* \-??_-;_-@_-"/>
  </numFmts>
  <fonts count="21">
    <font>
      <sz val="11"/>
      <color rgb="FF000000"/>
      <name val="Calibri"/>
      <family val="2"/>
      <charset val="1"/>
    </font>
    <font>
      <sz val="10"/>
      <color rgb="FF000000"/>
      <name val="Arial"/>
      <family val="2"/>
      <charset val="1"/>
    </font>
    <font>
      <sz val="10"/>
      <name val="Arial"/>
      <family val="2"/>
      <charset val="1"/>
    </font>
    <font>
      <sz val="10"/>
      <color rgb="FF000000"/>
      <name val="Arial11"/>
      <charset val="1"/>
    </font>
    <font>
      <sz val="11"/>
      <color rgb="FF000000"/>
      <name val="Arial"/>
      <family val="2"/>
      <charset val="1"/>
    </font>
    <font>
      <sz val="12"/>
      <color rgb="FF000000"/>
      <name val="Calibri"/>
      <family val="2"/>
      <charset val="1"/>
    </font>
    <font>
      <b/>
      <sz val="14"/>
      <name val="Arial"/>
      <family val="2"/>
      <charset val="1"/>
    </font>
    <font>
      <b/>
      <sz val="14"/>
      <color rgb="FF000000"/>
      <name val="Arial Narrow"/>
      <family val="2"/>
      <charset val="1"/>
    </font>
    <font>
      <sz val="14"/>
      <name val="Arial"/>
      <family val="2"/>
      <charset val="1"/>
    </font>
    <font>
      <sz val="14"/>
      <color rgb="FF000000"/>
      <name val="Calibri"/>
      <family val="2"/>
      <charset val="1"/>
    </font>
    <font>
      <b/>
      <sz val="12"/>
      <color rgb="FF000000"/>
      <name val="Arial Narrow"/>
      <family val="2"/>
      <charset val="1"/>
    </font>
    <font>
      <sz val="12"/>
      <color rgb="FF000000"/>
      <name val="Arial Narrow"/>
      <family val="2"/>
      <charset val="1"/>
    </font>
    <font>
      <b/>
      <sz val="12"/>
      <name val="Arial"/>
      <family val="2"/>
      <charset val="1"/>
    </font>
    <font>
      <sz val="12"/>
      <name val="Arial"/>
      <family val="2"/>
      <charset val="1"/>
    </font>
    <font>
      <sz val="12"/>
      <name val="Arial Narrow"/>
      <family val="2"/>
      <charset val="1"/>
    </font>
    <font>
      <b/>
      <sz val="12"/>
      <name val="Arial Narrow"/>
      <family val="2"/>
      <charset val="1"/>
    </font>
    <font>
      <sz val="11"/>
      <color rgb="FF000000"/>
      <name val="Calibri"/>
      <family val="2"/>
      <charset val="1"/>
    </font>
    <font>
      <sz val="12"/>
      <color rgb="FF000000"/>
      <name val="Calibri"/>
      <family val="2"/>
    </font>
    <font>
      <sz val="10"/>
      <color indexed="8"/>
      <name val="Century Gothic"/>
      <family val="2"/>
    </font>
    <font>
      <b/>
      <sz val="14"/>
      <name val="Times New Roman"/>
      <family val="1"/>
    </font>
    <font>
      <b/>
      <sz val="12"/>
      <name val="Times New Roman"/>
      <family val="1"/>
    </font>
  </fonts>
  <fills count="8">
    <fill>
      <patternFill patternType="none"/>
    </fill>
    <fill>
      <patternFill patternType="gray125"/>
    </fill>
    <fill>
      <patternFill patternType="solid">
        <fgColor rgb="FFFFFFFF"/>
        <bgColor rgb="FFE7E6E6"/>
      </patternFill>
    </fill>
    <fill>
      <patternFill patternType="solid">
        <fgColor rgb="FFE7E6E6"/>
        <bgColor rgb="FFD9D9D9"/>
      </patternFill>
    </fill>
    <fill>
      <patternFill patternType="solid">
        <fgColor rgb="FFC5E0B4"/>
        <bgColor rgb="FFD9D9D9"/>
      </patternFill>
    </fill>
    <fill>
      <patternFill patternType="solid">
        <fgColor rgb="FFD9D9D9"/>
        <bgColor rgb="FFE7E6E6"/>
      </patternFill>
    </fill>
    <fill>
      <patternFill patternType="solid">
        <fgColor rgb="FF9DC3E6"/>
        <bgColor rgb="FF9BC2E6"/>
      </patternFill>
    </fill>
    <fill>
      <patternFill patternType="solid">
        <fgColor rgb="FF9BC2E6"/>
        <bgColor rgb="FF9DC3E6"/>
      </patternFill>
    </fill>
  </fills>
  <borders count="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18">
    <xf numFmtId="0" fontId="0" fillId="0" borderId="0"/>
    <xf numFmtId="165" fontId="16" fillId="0" borderId="0" applyBorder="0" applyProtection="0"/>
    <xf numFmtId="164" fontId="16" fillId="0" borderId="0" applyBorder="0" applyProtection="0"/>
    <xf numFmtId="164" fontId="16" fillId="0" borderId="0" applyBorder="0" applyProtection="0"/>
    <xf numFmtId="0" fontId="16" fillId="0" borderId="0"/>
    <xf numFmtId="0" fontId="1" fillId="0" borderId="0"/>
    <xf numFmtId="0" fontId="2" fillId="0" borderId="0"/>
    <xf numFmtId="0" fontId="3" fillId="0" borderId="0" applyBorder="0" applyProtection="0"/>
    <xf numFmtId="0" fontId="16" fillId="0" borderId="0"/>
    <xf numFmtId="0" fontId="2" fillId="0" borderId="0"/>
    <xf numFmtId="0" fontId="4" fillId="0" borderId="0"/>
    <xf numFmtId="0" fontId="4" fillId="0" borderId="0"/>
    <xf numFmtId="0" fontId="2" fillId="0" borderId="0"/>
    <xf numFmtId="0" fontId="4" fillId="0" borderId="0"/>
    <xf numFmtId="165" fontId="16" fillId="0" borderId="0" applyBorder="0" applyProtection="0"/>
    <xf numFmtId="165" fontId="16" fillId="0" borderId="0" applyBorder="0" applyProtection="0"/>
    <xf numFmtId="165" fontId="16" fillId="0" borderId="0" applyBorder="0" applyProtection="0"/>
    <xf numFmtId="0" fontId="2" fillId="0" borderId="0"/>
  </cellStyleXfs>
  <cellXfs count="66">
    <xf numFmtId="0" fontId="0" fillId="0" borderId="0" xfId="0"/>
    <xf numFmtId="0" fontId="5" fillId="0" borderId="0" xfId="0" applyFont="1" applyAlignment="1">
      <alignment vertical="center"/>
    </xf>
    <xf numFmtId="0" fontId="5" fillId="0" borderId="0" xfId="0" applyFont="1" applyAlignment="1">
      <alignment vertical="top"/>
    </xf>
    <xf numFmtId="0" fontId="5" fillId="0" borderId="0" xfId="2" applyNumberFormat="1" applyFont="1" applyBorder="1" applyAlignment="1" applyProtection="1">
      <alignment vertical="center"/>
    </xf>
    <xf numFmtId="0" fontId="6" fillId="2" borderId="1" xfId="9" applyFont="1" applyFill="1" applyBorder="1" applyAlignment="1">
      <alignment vertical="center" wrapText="1"/>
    </xf>
    <xf numFmtId="0" fontId="6" fillId="0" borderId="2" xfId="2" applyNumberFormat="1" applyFont="1" applyBorder="1" applyAlignment="1" applyProtection="1">
      <alignment horizontal="center" vertical="center"/>
    </xf>
    <xf numFmtId="0" fontId="8" fillId="2" borderId="3" xfId="2" applyNumberFormat="1" applyFont="1" applyFill="1" applyBorder="1" applyAlignment="1" applyProtection="1">
      <alignment vertical="center"/>
    </xf>
    <xf numFmtId="0" fontId="9" fillId="0" borderId="0" xfId="0" applyFont="1" applyAlignment="1"/>
    <xf numFmtId="0" fontId="5" fillId="0" borderId="0" xfId="0" applyFont="1" applyAlignment="1"/>
    <xf numFmtId="0" fontId="11" fillId="2" borderId="4" xfId="0" applyFont="1" applyFill="1" applyBorder="1" applyAlignment="1">
      <alignment vertical="top" wrapText="1"/>
    </xf>
    <xf numFmtId="0" fontId="12" fillId="0" borderId="5" xfId="17" applyFont="1" applyBorder="1" applyAlignment="1">
      <alignment horizontal="center" vertical="center"/>
    </xf>
    <xf numFmtId="0" fontId="13" fillId="2" borderId="5" xfId="9" applyFont="1" applyFill="1" applyBorder="1" applyAlignment="1">
      <alignment vertical="center" wrapText="1"/>
    </xf>
    <xf numFmtId="0" fontId="10" fillId="3" borderId="6" xfId="0" applyFont="1" applyFill="1" applyBorder="1" applyAlignment="1">
      <alignment horizontal="center" vertical="center" wrapText="1"/>
    </xf>
    <xf numFmtId="0" fontId="10" fillId="0" borderId="7" xfId="0" applyFont="1" applyBorder="1" applyAlignment="1">
      <alignment horizontal="left" vertical="center" wrapText="1"/>
    </xf>
    <xf numFmtId="0" fontId="10" fillId="0" borderId="7" xfId="0" applyFont="1" applyBorder="1" applyAlignment="1">
      <alignment vertical="center" wrapText="1"/>
    </xf>
    <xf numFmtId="0" fontId="11" fillId="0" borderId="7" xfId="0" applyFont="1" applyBorder="1" applyAlignment="1">
      <alignment horizontal="center" vertical="center" wrapText="1"/>
    </xf>
    <xf numFmtId="166" fontId="14" fillId="2" borderId="7" xfId="2" applyNumberFormat="1" applyFont="1" applyFill="1" applyBorder="1" applyAlignment="1" applyProtection="1">
      <alignment horizontal="right" vertical="center"/>
      <protection locked="0"/>
    </xf>
    <xf numFmtId="166" fontId="14" fillId="2" borderId="7" xfId="2" applyNumberFormat="1" applyFont="1" applyFill="1" applyBorder="1" applyAlignment="1" applyProtection="1">
      <alignment horizontal="right" vertical="center"/>
    </xf>
    <xf numFmtId="166" fontId="14" fillId="2" borderId="7" xfId="1" applyNumberFormat="1" applyFont="1" applyFill="1" applyBorder="1" applyAlignment="1" applyProtection="1">
      <alignment horizontal="right" vertical="center"/>
    </xf>
    <xf numFmtId="0" fontId="14" fillId="0" borderId="0" xfId="0" applyFont="1" applyAlignment="1"/>
    <xf numFmtId="0" fontId="11" fillId="0" borderId="7" xfId="0" applyFont="1" applyBorder="1" applyAlignment="1">
      <alignment horizontal="left" vertical="center" wrapText="1"/>
    </xf>
    <xf numFmtId="0" fontId="11" fillId="2" borderId="7" xfId="0" applyFont="1" applyFill="1" applyBorder="1" applyAlignment="1">
      <alignment vertical="center" wrapText="1"/>
    </xf>
    <xf numFmtId="2" fontId="11" fillId="0" borderId="7" xfId="0" applyNumberFormat="1" applyFont="1" applyBorder="1" applyAlignment="1" applyProtection="1">
      <alignment horizontal="center" vertical="center" wrapText="1"/>
      <protection locked="0"/>
    </xf>
    <xf numFmtId="166" fontId="14" fillId="2" borderId="7" xfId="2" applyNumberFormat="1" applyFont="1" applyFill="1" applyBorder="1" applyAlignment="1" applyProtection="1">
      <alignment horizontal="right" vertical="center" wrapText="1"/>
    </xf>
    <xf numFmtId="0" fontId="11" fillId="2" borderId="7" xfId="0" applyFont="1" applyFill="1" applyBorder="1" applyAlignment="1">
      <alignment horizontal="center" vertical="center" wrapText="1"/>
    </xf>
    <xf numFmtId="0" fontId="15" fillId="4" borderId="8" xfId="0" applyFont="1" applyFill="1" applyBorder="1" applyAlignment="1">
      <alignment horizontal="left" vertical="center" wrapText="1"/>
    </xf>
    <xf numFmtId="0" fontId="10" fillId="4" borderId="8" xfId="5" applyFont="1" applyFill="1" applyBorder="1" applyAlignment="1" applyProtection="1">
      <alignment horizontal="right" vertical="center" wrapText="1"/>
      <protection locked="0"/>
    </xf>
    <xf numFmtId="2" fontId="10" fillId="4" borderId="8" xfId="5" applyNumberFormat="1" applyFont="1" applyFill="1" applyBorder="1" applyAlignment="1" applyProtection="1">
      <alignment horizontal="center" vertical="center" wrapText="1"/>
      <protection locked="0"/>
    </xf>
    <xf numFmtId="166" fontId="14" fillId="4" borderId="8" xfId="2" applyNumberFormat="1" applyFont="1" applyFill="1" applyBorder="1" applyAlignment="1" applyProtection="1">
      <alignment horizontal="right" vertical="center"/>
      <protection locked="0"/>
    </xf>
    <xf numFmtId="166" fontId="14" fillId="4" borderId="8" xfId="2" applyNumberFormat="1" applyFont="1" applyFill="1" applyBorder="1" applyAlignment="1" applyProtection="1">
      <alignment horizontal="right" vertical="center"/>
    </xf>
    <xf numFmtId="166" fontId="15" fillId="4" borderId="8" xfId="2" applyNumberFormat="1" applyFont="1" applyFill="1" applyBorder="1" applyAlignment="1" applyProtection="1">
      <alignment horizontal="right" vertical="center"/>
    </xf>
    <xf numFmtId="0" fontId="10" fillId="2" borderId="7" xfId="0" applyFont="1" applyFill="1" applyBorder="1" applyAlignment="1">
      <alignment vertical="center" wrapText="1"/>
    </xf>
    <xf numFmtId="166" fontId="14" fillId="0" borderId="7" xfId="2" applyNumberFormat="1" applyFont="1" applyBorder="1" applyAlignment="1" applyProtection="1">
      <alignment horizontal="right" vertical="center"/>
      <protection locked="0"/>
    </xf>
    <xf numFmtId="0" fontId="11" fillId="0" borderId="7" xfId="0" applyFont="1" applyBorder="1" applyAlignment="1" applyProtection="1">
      <alignment horizontal="center" vertical="center" wrapText="1"/>
      <protection locked="0"/>
    </xf>
    <xf numFmtId="0" fontId="11" fillId="2" borderId="7" xfId="0" applyFont="1" applyFill="1" applyBorder="1" applyAlignment="1">
      <alignment vertical="center"/>
    </xf>
    <xf numFmtId="0" fontId="14" fillId="2" borderId="0" xfId="0" applyFont="1" applyFill="1" applyAlignment="1"/>
    <xf numFmtId="0" fontId="11" fillId="0" borderId="7" xfId="0" applyFont="1" applyBorder="1" applyAlignment="1">
      <alignment vertical="center"/>
    </xf>
    <xf numFmtId="0" fontId="15" fillId="5" borderId="8" xfId="0" applyFont="1" applyFill="1" applyBorder="1" applyAlignment="1">
      <alignment horizontal="left" vertical="center" wrapText="1"/>
    </xf>
    <xf numFmtId="0" fontId="10" fillId="5" borderId="8" xfId="5" applyFont="1" applyFill="1" applyBorder="1" applyAlignment="1" applyProtection="1">
      <alignment horizontal="right" vertical="center" wrapText="1"/>
      <protection locked="0"/>
    </xf>
    <xf numFmtId="2" fontId="10" fillId="5" borderId="8" xfId="5" applyNumberFormat="1" applyFont="1" applyFill="1" applyBorder="1" applyAlignment="1" applyProtection="1">
      <alignment horizontal="center" vertical="center" wrapText="1"/>
      <protection locked="0"/>
    </xf>
    <xf numFmtId="166" fontId="14" fillId="5" borderId="8" xfId="2" applyNumberFormat="1" applyFont="1" applyFill="1" applyBorder="1" applyAlignment="1" applyProtection="1">
      <alignment horizontal="right" vertical="center"/>
      <protection locked="0"/>
    </xf>
    <xf numFmtId="166" fontId="14" fillId="5" borderId="8" xfId="2" applyNumberFormat="1" applyFont="1" applyFill="1" applyBorder="1" applyAlignment="1" applyProtection="1">
      <alignment horizontal="right" vertical="center"/>
    </xf>
    <xf numFmtId="166" fontId="15" fillId="5" borderId="8" xfId="2" applyNumberFormat="1" applyFont="1" applyFill="1" applyBorder="1" applyAlignment="1" applyProtection="1">
      <alignment horizontal="right" vertical="center"/>
    </xf>
    <xf numFmtId="0" fontId="14" fillId="0" borderId="7" xfId="0" applyFont="1" applyBorder="1" applyAlignment="1">
      <alignment vertical="center"/>
    </xf>
    <xf numFmtId="166" fontId="14" fillId="0" borderId="7" xfId="2" applyNumberFormat="1" applyFont="1" applyBorder="1" applyAlignment="1" applyProtection="1">
      <alignment horizontal="right" vertical="center"/>
    </xf>
    <xf numFmtId="166" fontId="14" fillId="0" borderId="7" xfId="1" applyNumberFormat="1" applyFont="1" applyBorder="1" applyAlignment="1" applyProtection="1">
      <alignment horizontal="right" vertical="center"/>
    </xf>
    <xf numFmtId="0" fontId="14" fillId="0" borderId="0" xfId="0" applyFont="1"/>
    <xf numFmtId="0" fontId="11" fillId="0" borderId="7" xfId="0" applyFont="1" applyBorder="1" applyAlignment="1">
      <alignment vertical="center" wrapText="1"/>
    </xf>
    <xf numFmtId="2" fontId="11" fillId="2" borderId="7" xfId="0" applyNumberFormat="1" applyFont="1" applyFill="1" applyBorder="1" applyAlignment="1" applyProtection="1">
      <alignment horizontal="center" vertical="center" wrapText="1"/>
      <protection locked="0"/>
    </xf>
    <xf numFmtId="0" fontId="11" fillId="6" borderId="7" xfId="0" applyFont="1" applyFill="1" applyBorder="1" applyAlignment="1">
      <alignment horizontal="left" vertical="center"/>
    </xf>
    <xf numFmtId="0" fontId="15" fillId="6" borderId="7" xfId="5" applyFont="1" applyFill="1" applyBorder="1" applyAlignment="1" applyProtection="1">
      <alignment horizontal="right" vertical="center" wrapText="1"/>
      <protection locked="0"/>
    </xf>
    <xf numFmtId="0" fontId="15" fillId="6" borderId="7" xfId="5" applyFont="1" applyFill="1" applyBorder="1" applyAlignment="1" applyProtection="1">
      <alignment horizontal="center" vertical="center" wrapText="1"/>
      <protection locked="0"/>
    </xf>
    <xf numFmtId="166" fontId="15" fillId="6" borderId="7" xfId="2" applyNumberFormat="1" applyFont="1" applyFill="1" applyBorder="1" applyAlignment="1" applyProtection="1">
      <alignment horizontal="right" vertical="center" wrapText="1"/>
      <protection locked="0"/>
    </xf>
    <xf numFmtId="166" fontId="15" fillId="7" borderId="7" xfId="2" applyNumberFormat="1" applyFont="1" applyFill="1" applyBorder="1" applyAlignment="1" applyProtection="1">
      <alignment horizontal="right" vertical="center" indent="1"/>
    </xf>
    <xf numFmtId="2" fontId="5" fillId="0" borderId="0" xfId="0" applyNumberFormat="1" applyFont="1" applyAlignment="1">
      <alignment vertical="center"/>
    </xf>
    <xf numFmtId="0" fontId="10" fillId="2" borderId="1" xfId="0" applyFont="1" applyFill="1" applyBorder="1" applyAlignment="1">
      <alignment horizontal="right" vertical="center" wrapText="1"/>
    </xf>
    <xf numFmtId="0" fontId="5" fillId="0" borderId="7" xfId="0" applyFont="1" applyBorder="1" applyAlignment="1">
      <alignment vertical="center"/>
    </xf>
    <xf numFmtId="0" fontId="12" fillId="0" borderId="7" xfId="2" applyNumberFormat="1" applyFont="1" applyBorder="1" applyAlignment="1" applyProtection="1">
      <alignment horizontal="right" vertical="center"/>
    </xf>
    <xf numFmtId="0" fontId="17" fillId="0" borderId="0" xfId="0" applyFont="1" applyAlignment="1" applyProtection="1">
      <alignment vertical="top"/>
    </xf>
    <xf numFmtId="0" fontId="18" fillId="0" borderId="0" xfId="0" applyNumberFormat="1" applyFont="1" applyFill="1" applyAlignment="1"/>
    <xf numFmtId="0" fontId="19" fillId="0" borderId="0" xfId="0" applyFont="1"/>
    <xf numFmtId="0" fontId="20" fillId="0" borderId="0" xfId="0" applyFont="1"/>
    <xf numFmtId="0" fontId="7" fillId="2" borderId="2" xfId="0" applyFont="1" applyFill="1" applyBorder="1" applyAlignment="1">
      <alignment horizontal="center" vertical="center" wrapText="1"/>
    </xf>
    <xf numFmtId="0" fontId="11" fillId="2" borderId="1"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3" xfId="0" applyFont="1" applyFill="1" applyBorder="1" applyAlignment="1" applyProtection="1">
      <alignment horizontal="left" vertical="center" wrapText="1"/>
      <protection locked="0"/>
    </xf>
  </cellXfs>
  <cellStyles count="18">
    <cellStyle name="Ênfase1 2" xfId="17" xr:uid="{00000000-0005-0000-0000-000000000000}"/>
    <cellStyle name="Moeda" xfId="2" builtinId="4"/>
    <cellStyle name="Moeda 2" xfId="3" xr:uid="{00000000-0005-0000-0000-000002000000}"/>
    <cellStyle name="Normal" xfId="0" builtinId="0"/>
    <cellStyle name="Normal 13" xfId="4" xr:uid="{00000000-0005-0000-0000-000004000000}"/>
    <cellStyle name="Normal 2" xfId="5" xr:uid="{00000000-0005-0000-0000-000005000000}"/>
    <cellStyle name="Normal 2 2" xfId="6" xr:uid="{00000000-0005-0000-0000-000006000000}"/>
    <cellStyle name="Normal 4" xfId="7" xr:uid="{00000000-0005-0000-0000-000007000000}"/>
    <cellStyle name="Normal 4 2 2" xfId="8" xr:uid="{00000000-0005-0000-0000-000008000000}"/>
    <cellStyle name="Texto Explicativo 2 17" xfId="9" xr:uid="{00000000-0005-0000-0000-00000A000000}"/>
    <cellStyle name="Título 1 1 2" xfId="11" xr:uid="{00000000-0005-0000-0000-00000B000000}"/>
    <cellStyle name="Título 3 2 12" xfId="12" xr:uid="{00000000-0005-0000-0000-00000C000000}"/>
    <cellStyle name="Total 2 16" xfId="10" xr:uid="{00000000-0005-0000-0000-00000D000000}"/>
    <cellStyle name="Vírgula" xfId="1" builtinId="3"/>
    <cellStyle name="Vírgula 2" xfId="13" xr:uid="{00000000-0005-0000-0000-00000E000000}"/>
    <cellStyle name="Vírgula 2 2 2" xfId="14" xr:uid="{00000000-0005-0000-0000-00000F000000}"/>
    <cellStyle name="Vírgula 2 2 2 2" xfId="15" xr:uid="{00000000-0005-0000-0000-000010000000}"/>
    <cellStyle name="Vírgula 3" xfId="16" xr:uid="{00000000-0005-0000-0000-00001100000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9BC2E6"/>
      <rgbColor rgb="FF808080"/>
      <rgbColor rgb="FF9999FF"/>
      <rgbColor rgb="FF993366"/>
      <rgbColor rgb="FFE7E6E6"/>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99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4"/>
  <sheetViews>
    <sheetView tabSelected="1" view="pageBreakPreview" topLeftCell="A89" zoomScaleNormal="100" zoomScaleSheetLayoutView="100" zoomScalePageLayoutView="96" workbookViewId="0">
      <selection activeCell="B99" sqref="B99"/>
    </sheetView>
  </sheetViews>
  <sheetFormatPr defaultColWidth="8.7265625" defaultRowHeight="15.5"/>
  <cols>
    <col min="1" max="1" width="11.453125" style="1" customWidth="1"/>
    <col min="2" max="2" width="68.7265625" style="2" customWidth="1"/>
    <col min="3" max="3" width="9.26953125" style="1" customWidth="1"/>
    <col min="4" max="4" width="10.26953125" style="1" customWidth="1"/>
    <col min="5" max="5" width="15.81640625" style="3" customWidth="1"/>
    <col min="6" max="6" width="17.26953125" style="1" customWidth="1"/>
  </cols>
  <sheetData>
    <row r="1" spans="1:6" s="7" customFormat="1" ht="57" customHeight="1">
      <c r="A1" s="4"/>
      <c r="B1" s="62" t="s">
        <v>183</v>
      </c>
      <c r="C1" s="62"/>
      <c r="D1" s="62"/>
      <c r="E1" s="5"/>
      <c r="F1" s="6"/>
    </row>
    <row r="2" spans="1:6" s="8" customFormat="1" ht="46.4" customHeight="1">
      <c r="A2" s="55" t="s">
        <v>0</v>
      </c>
      <c r="B2" s="63" t="s">
        <v>1</v>
      </c>
      <c r="C2" s="64"/>
      <c r="D2" s="64"/>
      <c r="E2" s="64"/>
      <c r="F2" s="65"/>
    </row>
    <row r="3" spans="1:6" s="8" customFormat="1" ht="23.5" customHeight="1">
      <c r="A3" s="55" t="s">
        <v>182</v>
      </c>
      <c r="B3" s="9"/>
      <c r="C3" s="10"/>
      <c r="D3" s="11"/>
      <c r="E3" s="57" t="s">
        <v>2</v>
      </c>
      <c r="F3" s="56"/>
    </row>
    <row r="4" spans="1:6" s="8" customFormat="1" ht="31">
      <c r="A4" s="12" t="s">
        <v>3</v>
      </c>
      <c r="B4" s="12" t="s">
        <v>4</v>
      </c>
      <c r="C4" s="12" t="s">
        <v>5</v>
      </c>
      <c r="D4" s="12" t="s">
        <v>6</v>
      </c>
      <c r="E4" s="12" t="s">
        <v>7</v>
      </c>
      <c r="F4" s="12" t="s">
        <v>8</v>
      </c>
    </row>
    <row r="5" spans="1:6" s="19" customFormat="1">
      <c r="A5" s="13" t="s">
        <v>9</v>
      </c>
      <c r="B5" s="14" t="s">
        <v>10</v>
      </c>
      <c r="C5" s="15"/>
      <c r="D5" s="16"/>
      <c r="E5" s="17"/>
      <c r="F5" s="18"/>
    </row>
    <row r="6" spans="1:6" s="19" customFormat="1">
      <c r="A6" s="20" t="s">
        <v>11</v>
      </c>
      <c r="B6" s="21" t="s">
        <v>12</v>
      </c>
      <c r="C6" s="15"/>
      <c r="D6" s="16"/>
      <c r="E6" s="17"/>
      <c r="F6" s="18"/>
    </row>
    <row r="7" spans="1:6" s="19" customFormat="1">
      <c r="A7" s="20" t="s">
        <v>13</v>
      </c>
      <c r="B7" s="21" t="s">
        <v>14</v>
      </c>
      <c r="C7" s="15" t="s">
        <v>15</v>
      </c>
      <c r="D7" s="22">
        <v>60</v>
      </c>
      <c r="E7" s="23">
        <v>21.8</v>
      </c>
      <c r="F7" s="23">
        <f>ROUNDUP(E7*D7,2)</f>
        <v>1308</v>
      </c>
    </row>
    <row r="8" spans="1:6" s="19" customFormat="1">
      <c r="A8" s="20" t="s">
        <v>16</v>
      </c>
      <c r="B8" s="21" t="s">
        <v>17</v>
      </c>
      <c r="C8" s="15" t="s">
        <v>15</v>
      </c>
      <c r="D8" s="22">
        <v>60</v>
      </c>
      <c r="E8" s="23">
        <v>24.73</v>
      </c>
      <c r="F8" s="23">
        <f t="shared" ref="F8:F13" si="0">ROUNDUP(E8*D8,2)</f>
        <v>1483.8</v>
      </c>
    </row>
    <row r="9" spans="1:6" s="19" customFormat="1">
      <c r="A9" s="20" t="s">
        <v>18</v>
      </c>
      <c r="B9" s="21" t="s">
        <v>19</v>
      </c>
      <c r="C9" s="15" t="s">
        <v>15</v>
      </c>
      <c r="D9" s="22">
        <v>60</v>
      </c>
      <c r="E9" s="23">
        <v>33.82</v>
      </c>
      <c r="F9" s="23">
        <f t="shared" si="0"/>
        <v>2029.2</v>
      </c>
    </row>
    <row r="10" spans="1:6" s="19" customFormat="1">
      <c r="A10" s="20" t="s">
        <v>20</v>
      </c>
      <c r="B10" s="21" t="s">
        <v>21</v>
      </c>
      <c r="C10" s="15" t="s">
        <v>15</v>
      </c>
      <c r="D10" s="22">
        <v>50</v>
      </c>
      <c r="E10" s="23">
        <v>43.32</v>
      </c>
      <c r="F10" s="23">
        <f t="shared" si="0"/>
        <v>2166</v>
      </c>
    </row>
    <row r="11" spans="1:6" s="19" customFormat="1">
      <c r="A11" s="20" t="s">
        <v>22</v>
      </c>
      <c r="B11" s="21" t="s">
        <v>23</v>
      </c>
      <c r="C11" s="15" t="s">
        <v>15</v>
      </c>
      <c r="D11" s="22">
        <v>50</v>
      </c>
      <c r="E11" s="23">
        <v>44.55</v>
      </c>
      <c r="F11" s="23">
        <f t="shared" si="0"/>
        <v>2227.5</v>
      </c>
    </row>
    <row r="12" spans="1:6" s="19" customFormat="1">
      <c r="A12" s="20" t="s">
        <v>24</v>
      </c>
      <c r="B12" s="21" t="s">
        <v>25</v>
      </c>
      <c r="C12" s="15" t="s">
        <v>15</v>
      </c>
      <c r="D12" s="22">
        <v>10</v>
      </c>
      <c r="E12" s="23">
        <v>53.26</v>
      </c>
      <c r="F12" s="23">
        <f t="shared" si="0"/>
        <v>532.6</v>
      </c>
    </row>
    <row r="13" spans="1:6" s="19" customFormat="1">
      <c r="A13" s="20" t="s">
        <v>26</v>
      </c>
      <c r="B13" s="21" t="s">
        <v>27</v>
      </c>
      <c r="C13" s="24" t="s">
        <v>28</v>
      </c>
      <c r="D13" s="22">
        <v>10</v>
      </c>
      <c r="E13" s="23">
        <v>78.760000000000005</v>
      </c>
      <c r="F13" s="23">
        <f t="shared" si="0"/>
        <v>787.6</v>
      </c>
    </row>
    <row r="14" spans="1:6" s="19" customFormat="1">
      <c r="A14" s="25"/>
      <c r="B14" s="26" t="s">
        <v>29</v>
      </c>
      <c r="C14" s="27"/>
      <c r="D14" s="28"/>
      <c r="E14" s="29"/>
      <c r="F14" s="30">
        <f>SUM(F7:F13)</f>
        <v>10534.7</v>
      </c>
    </row>
    <row r="15" spans="1:6" s="19" customFormat="1" ht="31">
      <c r="A15" s="13" t="s">
        <v>30</v>
      </c>
      <c r="B15" s="31" t="s">
        <v>31</v>
      </c>
      <c r="C15" s="24"/>
      <c r="D15" s="16"/>
      <c r="E15" s="17"/>
      <c r="F15" s="18"/>
    </row>
    <row r="16" spans="1:6" s="19" customFormat="1">
      <c r="A16" s="20" t="s">
        <v>32</v>
      </c>
      <c r="B16" s="21" t="s">
        <v>33</v>
      </c>
      <c r="C16" s="24"/>
      <c r="D16" s="32"/>
      <c r="E16" s="17"/>
      <c r="F16" s="18"/>
    </row>
    <row r="17" spans="1:6" s="19" customFormat="1">
      <c r="A17" s="20" t="s">
        <v>34</v>
      </c>
      <c r="B17" s="21" t="s">
        <v>35</v>
      </c>
      <c r="C17" s="15" t="s">
        <v>15</v>
      </c>
      <c r="D17" s="22">
        <v>120</v>
      </c>
      <c r="E17" s="23">
        <v>52.38</v>
      </c>
      <c r="F17" s="23">
        <f>ROUNDUP(E17*D17,2)</f>
        <v>6285.6</v>
      </c>
    </row>
    <row r="18" spans="1:6" s="19" customFormat="1">
      <c r="A18" s="20" t="s">
        <v>36</v>
      </c>
      <c r="B18" s="21" t="s">
        <v>37</v>
      </c>
      <c r="C18" s="15" t="s">
        <v>15</v>
      </c>
      <c r="D18" s="22">
        <v>30</v>
      </c>
      <c r="E18" s="23">
        <v>44.95</v>
      </c>
      <c r="F18" s="23">
        <f t="shared" ref="F18:F46" si="1">ROUNDUP(E18*D18,2)</f>
        <v>1348.5</v>
      </c>
    </row>
    <row r="19" spans="1:6" s="19" customFormat="1">
      <c r="A19" s="20" t="s">
        <v>38</v>
      </c>
      <c r="B19" s="21" t="s">
        <v>39</v>
      </c>
      <c r="C19" s="15" t="s">
        <v>15</v>
      </c>
      <c r="D19" s="22">
        <v>20</v>
      </c>
      <c r="E19" s="23">
        <v>35.450000000000003</v>
      </c>
      <c r="F19" s="23">
        <f t="shared" si="1"/>
        <v>709</v>
      </c>
    </row>
    <row r="20" spans="1:6" s="19" customFormat="1">
      <c r="A20" s="20" t="s">
        <v>40</v>
      </c>
      <c r="B20" s="21" t="s">
        <v>41</v>
      </c>
      <c r="C20" s="15" t="s">
        <v>15</v>
      </c>
      <c r="D20" s="22">
        <v>75</v>
      </c>
      <c r="E20" s="23">
        <v>25.44</v>
      </c>
      <c r="F20" s="23">
        <f t="shared" si="1"/>
        <v>1908</v>
      </c>
    </row>
    <row r="21" spans="1:6" s="19" customFormat="1" ht="31">
      <c r="A21" s="20" t="s">
        <v>42</v>
      </c>
      <c r="B21" s="21" t="s">
        <v>43</v>
      </c>
      <c r="C21" s="15" t="s">
        <v>15</v>
      </c>
      <c r="D21" s="22">
        <v>30</v>
      </c>
      <c r="E21" s="23">
        <v>88.55</v>
      </c>
      <c r="F21" s="23">
        <f t="shared" si="1"/>
        <v>2656.5</v>
      </c>
    </row>
    <row r="22" spans="1:6" s="19" customFormat="1">
      <c r="A22" s="20" t="s">
        <v>44</v>
      </c>
      <c r="B22" s="21" t="s">
        <v>45</v>
      </c>
      <c r="C22" s="24"/>
      <c r="D22" s="33"/>
      <c r="E22" s="23"/>
      <c r="F22" s="23">
        <f t="shared" si="1"/>
        <v>0</v>
      </c>
    </row>
    <row r="23" spans="1:6" s="19" customFormat="1">
      <c r="A23" s="20" t="s">
        <v>46</v>
      </c>
      <c r="B23" s="21" t="s">
        <v>37</v>
      </c>
      <c r="C23" s="24" t="s">
        <v>28</v>
      </c>
      <c r="D23" s="22">
        <v>5</v>
      </c>
      <c r="E23" s="23">
        <v>8.59</v>
      </c>
      <c r="F23" s="23">
        <f t="shared" si="1"/>
        <v>42.95</v>
      </c>
    </row>
    <row r="24" spans="1:6" s="19" customFormat="1">
      <c r="A24" s="20" t="s">
        <v>47</v>
      </c>
      <c r="B24" s="21" t="s">
        <v>39</v>
      </c>
      <c r="C24" s="24" t="s">
        <v>28</v>
      </c>
      <c r="D24" s="22">
        <v>6</v>
      </c>
      <c r="E24" s="23">
        <v>15.89</v>
      </c>
      <c r="F24" s="23">
        <f t="shared" si="1"/>
        <v>95.34</v>
      </c>
    </row>
    <row r="25" spans="1:6" s="19" customFormat="1">
      <c r="A25" s="20" t="s">
        <v>48</v>
      </c>
      <c r="B25" s="21" t="s">
        <v>49</v>
      </c>
      <c r="C25" s="24"/>
      <c r="D25" s="33"/>
      <c r="E25" s="23"/>
      <c r="F25" s="23">
        <f t="shared" si="1"/>
        <v>0</v>
      </c>
    </row>
    <row r="26" spans="1:6" s="19" customFormat="1">
      <c r="A26" s="20" t="s">
        <v>50</v>
      </c>
      <c r="B26" s="34" t="s">
        <v>51</v>
      </c>
      <c r="C26" s="24" t="s">
        <v>28</v>
      </c>
      <c r="D26" s="22">
        <v>20</v>
      </c>
      <c r="E26" s="23">
        <v>71.709999999999994</v>
      </c>
      <c r="F26" s="23">
        <f t="shared" si="1"/>
        <v>1434.2</v>
      </c>
    </row>
    <row r="27" spans="1:6" s="19" customFormat="1">
      <c r="A27" s="20" t="s">
        <v>52</v>
      </c>
      <c r="B27" s="34" t="s">
        <v>53</v>
      </c>
      <c r="C27" s="24" t="s">
        <v>28</v>
      </c>
      <c r="D27" s="22">
        <v>45</v>
      </c>
      <c r="E27" s="23">
        <v>59.88</v>
      </c>
      <c r="F27" s="23">
        <f t="shared" si="1"/>
        <v>2694.6</v>
      </c>
    </row>
    <row r="28" spans="1:6" s="19" customFormat="1">
      <c r="A28" s="20" t="s">
        <v>54</v>
      </c>
      <c r="B28" s="21" t="s">
        <v>55</v>
      </c>
      <c r="C28" s="24" t="s">
        <v>28</v>
      </c>
      <c r="D28" s="22">
        <v>20</v>
      </c>
      <c r="E28" s="23">
        <v>43.81</v>
      </c>
      <c r="F28" s="23">
        <f t="shared" si="1"/>
        <v>876.2</v>
      </c>
    </row>
    <row r="29" spans="1:6" s="19" customFormat="1">
      <c r="A29" s="20" t="s">
        <v>56</v>
      </c>
      <c r="B29" s="21" t="s">
        <v>57</v>
      </c>
      <c r="C29" s="24" t="s">
        <v>28</v>
      </c>
      <c r="D29" s="22">
        <v>45</v>
      </c>
      <c r="E29" s="23">
        <v>32.39</v>
      </c>
      <c r="F29" s="23">
        <f t="shared" si="1"/>
        <v>1457.55</v>
      </c>
    </row>
    <row r="30" spans="1:6" s="19" customFormat="1">
      <c r="A30" s="20" t="s">
        <v>58</v>
      </c>
      <c r="B30" s="21" t="s">
        <v>59</v>
      </c>
      <c r="C30" s="24" t="s">
        <v>28</v>
      </c>
      <c r="D30" s="22">
        <v>10</v>
      </c>
      <c r="E30" s="23">
        <v>58.8</v>
      </c>
      <c r="F30" s="23">
        <f t="shared" si="1"/>
        <v>588</v>
      </c>
    </row>
    <row r="31" spans="1:6" s="19" customFormat="1" ht="62">
      <c r="A31" s="20" t="s">
        <v>60</v>
      </c>
      <c r="B31" s="21" t="s">
        <v>61</v>
      </c>
      <c r="C31" s="24" t="s">
        <v>28</v>
      </c>
      <c r="D31" s="22">
        <v>3</v>
      </c>
      <c r="E31" s="23">
        <v>324.8</v>
      </c>
      <c r="F31" s="23">
        <f t="shared" si="1"/>
        <v>974.4</v>
      </c>
    </row>
    <row r="32" spans="1:6" s="19" customFormat="1" ht="62">
      <c r="A32" s="20" t="s">
        <v>62</v>
      </c>
      <c r="B32" s="21" t="s">
        <v>63</v>
      </c>
      <c r="C32" s="24" t="s">
        <v>28</v>
      </c>
      <c r="D32" s="22">
        <v>3</v>
      </c>
      <c r="E32" s="23">
        <v>416.33</v>
      </c>
      <c r="F32" s="23">
        <f t="shared" si="1"/>
        <v>1248.99</v>
      </c>
    </row>
    <row r="33" spans="1:6" s="19" customFormat="1" ht="62">
      <c r="A33" s="20" t="s">
        <v>64</v>
      </c>
      <c r="B33" s="21" t="s">
        <v>65</v>
      </c>
      <c r="C33" s="24" t="s">
        <v>28</v>
      </c>
      <c r="D33" s="22">
        <v>3</v>
      </c>
      <c r="E33" s="23">
        <v>530.77</v>
      </c>
      <c r="F33" s="23">
        <f t="shared" si="1"/>
        <v>1592.31</v>
      </c>
    </row>
    <row r="34" spans="1:6" s="19" customFormat="1" ht="31">
      <c r="A34" s="20" t="s">
        <v>66</v>
      </c>
      <c r="B34" s="21" t="s">
        <v>67</v>
      </c>
      <c r="C34" s="24" t="s">
        <v>28</v>
      </c>
      <c r="D34" s="22">
        <v>10</v>
      </c>
      <c r="E34" s="23">
        <v>182.47</v>
      </c>
      <c r="F34" s="23">
        <f t="shared" si="1"/>
        <v>1824.7</v>
      </c>
    </row>
    <row r="35" spans="1:6" s="19" customFormat="1" ht="31">
      <c r="A35" s="20" t="s">
        <v>68</v>
      </c>
      <c r="B35" s="21" t="s">
        <v>69</v>
      </c>
      <c r="C35" s="24" t="s">
        <v>15</v>
      </c>
      <c r="D35" s="22">
        <v>10</v>
      </c>
      <c r="E35" s="23">
        <v>244.7</v>
      </c>
      <c r="F35" s="23">
        <f t="shared" si="1"/>
        <v>2447</v>
      </c>
    </row>
    <row r="36" spans="1:6" s="19" customFormat="1">
      <c r="A36" s="20" t="s">
        <v>70</v>
      </c>
      <c r="B36" s="21" t="s">
        <v>71</v>
      </c>
      <c r="C36" s="24" t="s">
        <v>15</v>
      </c>
      <c r="D36" s="22">
        <v>30</v>
      </c>
      <c r="E36" s="23">
        <v>354.83</v>
      </c>
      <c r="F36" s="23">
        <f t="shared" si="1"/>
        <v>10644.9</v>
      </c>
    </row>
    <row r="37" spans="1:6" s="19" customFormat="1">
      <c r="A37" s="20" t="s">
        <v>72</v>
      </c>
      <c r="B37" s="21" t="s">
        <v>73</v>
      </c>
      <c r="C37" s="24" t="s">
        <v>15</v>
      </c>
      <c r="D37" s="22">
        <v>30</v>
      </c>
      <c r="E37" s="23">
        <v>116.35</v>
      </c>
      <c r="F37" s="23">
        <f t="shared" si="1"/>
        <v>3490.5</v>
      </c>
    </row>
    <row r="38" spans="1:6" s="19" customFormat="1" ht="62">
      <c r="A38" s="20" t="s">
        <v>74</v>
      </c>
      <c r="B38" s="21" t="s">
        <v>75</v>
      </c>
      <c r="C38" s="24" t="s">
        <v>15</v>
      </c>
      <c r="D38" s="22">
        <v>10</v>
      </c>
      <c r="E38" s="23">
        <v>131.69</v>
      </c>
      <c r="F38" s="23">
        <f t="shared" si="1"/>
        <v>1316.9</v>
      </c>
    </row>
    <row r="39" spans="1:6" s="19" customFormat="1" ht="77.5">
      <c r="A39" s="20" t="s">
        <v>76</v>
      </c>
      <c r="B39" s="21" t="s">
        <v>77</v>
      </c>
      <c r="C39" s="24" t="s">
        <v>28</v>
      </c>
      <c r="D39" s="22">
        <v>5</v>
      </c>
      <c r="E39" s="23">
        <v>619.45000000000005</v>
      </c>
      <c r="F39" s="23">
        <f t="shared" si="1"/>
        <v>3097.25</v>
      </c>
    </row>
    <row r="40" spans="1:6" s="19" customFormat="1" ht="77.5">
      <c r="A40" s="20" t="s">
        <v>78</v>
      </c>
      <c r="B40" s="21" t="s">
        <v>79</v>
      </c>
      <c r="C40" s="24" t="s">
        <v>28</v>
      </c>
      <c r="D40" s="22">
        <v>8</v>
      </c>
      <c r="E40" s="23">
        <v>710.98</v>
      </c>
      <c r="F40" s="23">
        <f t="shared" si="1"/>
        <v>5687.84</v>
      </c>
    </row>
    <row r="41" spans="1:6" s="19" customFormat="1" ht="77.5">
      <c r="A41" s="20" t="s">
        <v>80</v>
      </c>
      <c r="B41" s="21" t="s">
        <v>81</v>
      </c>
      <c r="C41" s="24" t="s">
        <v>28</v>
      </c>
      <c r="D41" s="22">
        <v>5</v>
      </c>
      <c r="E41" s="23">
        <v>802.52</v>
      </c>
      <c r="F41" s="23">
        <f t="shared" si="1"/>
        <v>4012.6</v>
      </c>
    </row>
    <row r="42" spans="1:6" s="19" customFormat="1">
      <c r="A42" s="20" t="s">
        <v>82</v>
      </c>
      <c r="B42" s="21" t="s">
        <v>83</v>
      </c>
      <c r="C42" s="24" t="s">
        <v>28</v>
      </c>
      <c r="D42" s="22">
        <v>20</v>
      </c>
      <c r="E42" s="23">
        <v>43.67</v>
      </c>
      <c r="F42" s="23">
        <f t="shared" si="1"/>
        <v>873.4</v>
      </c>
    </row>
    <row r="43" spans="1:6" s="35" customFormat="1">
      <c r="A43" s="20" t="s">
        <v>84</v>
      </c>
      <c r="B43" s="21" t="s">
        <v>85</v>
      </c>
      <c r="C43" s="24"/>
      <c r="D43" s="22"/>
      <c r="E43" s="23"/>
      <c r="F43" s="23">
        <f t="shared" si="1"/>
        <v>0</v>
      </c>
    </row>
    <row r="44" spans="1:6" s="35" customFormat="1" ht="46.5">
      <c r="A44" s="20" t="s">
        <v>86</v>
      </c>
      <c r="B44" s="21" t="s">
        <v>87</v>
      </c>
      <c r="C44" s="24" t="s">
        <v>28</v>
      </c>
      <c r="D44" s="22">
        <v>2</v>
      </c>
      <c r="E44" s="23">
        <v>578.71</v>
      </c>
      <c r="F44" s="23">
        <f t="shared" si="1"/>
        <v>1157.42</v>
      </c>
    </row>
    <row r="45" spans="1:6" s="19" customFormat="1" ht="46.5">
      <c r="A45" s="20" t="s">
        <v>88</v>
      </c>
      <c r="B45" s="21" t="s">
        <v>89</v>
      </c>
      <c r="C45" s="24" t="s">
        <v>28</v>
      </c>
      <c r="D45" s="22">
        <v>2</v>
      </c>
      <c r="E45" s="23">
        <v>765.1</v>
      </c>
      <c r="F45" s="23">
        <f t="shared" si="1"/>
        <v>1530.2</v>
      </c>
    </row>
    <row r="46" spans="1:6" s="19" customFormat="1" ht="46.5">
      <c r="A46" s="20" t="s">
        <v>90</v>
      </c>
      <c r="B46" s="21" t="s">
        <v>91</v>
      </c>
      <c r="C46" s="24" t="s">
        <v>28</v>
      </c>
      <c r="D46" s="22">
        <v>1</v>
      </c>
      <c r="E46" s="23">
        <v>1420.65</v>
      </c>
      <c r="F46" s="23">
        <f t="shared" si="1"/>
        <v>1420.65</v>
      </c>
    </row>
    <row r="47" spans="1:6" s="19" customFormat="1">
      <c r="A47" s="25"/>
      <c r="B47" s="26" t="s">
        <v>92</v>
      </c>
      <c r="C47" s="27"/>
      <c r="D47" s="28"/>
      <c r="E47" s="29"/>
      <c r="F47" s="30">
        <f>SUM(F17:F46)</f>
        <v>61415.500000000007</v>
      </c>
    </row>
    <row r="48" spans="1:6" s="19" customFormat="1" ht="17.25" customHeight="1">
      <c r="A48" s="13" t="s">
        <v>93</v>
      </c>
      <c r="B48" s="31" t="s">
        <v>94</v>
      </c>
      <c r="C48" s="36"/>
      <c r="D48" s="16"/>
      <c r="E48" s="17"/>
      <c r="F48" s="18"/>
    </row>
    <row r="49" spans="1:6" s="19" customFormat="1">
      <c r="A49" s="13" t="s">
        <v>95</v>
      </c>
      <c r="B49" s="31" t="s">
        <v>96</v>
      </c>
      <c r="C49" s="36"/>
      <c r="D49" s="32"/>
      <c r="E49" s="17"/>
      <c r="F49" s="18"/>
    </row>
    <row r="50" spans="1:6" s="19" customFormat="1" ht="46.5">
      <c r="A50" s="20" t="s">
        <v>97</v>
      </c>
      <c r="B50" s="21" t="s">
        <v>98</v>
      </c>
      <c r="C50" s="24" t="s">
        <v>28</v>
      </c>
      <c r="D50" s="22">
        <v>20</v>
      </c>
      <c r="E50" s="23">
        <v>166.04</v>
      </c>
      <c r="F50" s="23">
        <f>ROUNDUP(E50*D50,2)</f>
        <v>3320.8</v>
      </c>
    </row>
    <row r="51" spans="1:6" s="35" customFormat="1" ht="46.5">
      <c r="A51" s="20" t="s">
        <v>99</v>
      </c>
      <c r="B51" s="21" t="s">
        <v>100</v>
      </c>
      <c r="C51" s="24" t="s">
        <v>28</v>
      </c>
      <c r="D51" s="22">
        <v>20</v>
      </c>
      <c r="E51" s="23">
        <v>192.52</v>
      </c>
      <c r="F51" s="23">
        <f t="shared" ref="F51:F58" si="2">ROUNDUP(E51*D51,2)</f>
        <v>3850.4</v>
      </c>
    </row>
    <row r="52" spans="1:6" s="19" customFormat="1" ht="62">
      <c r="A52" s="20" t="s">
        <v>101</v>
      </c>
      <c r="B52" s="21" t="s">
        <v>102</v>
      </c>
      <c r="C52" s="24" t="s">
        <v>28</v>
      </c>
      <c r="D52" s="22">
        <v>5</v>
      </c>
      <c r="E52" s="23">
        <v>365.19</v>
      </c>
      <c r="F52" s="23">
        <f t="shared" si="2"/>
        <v>1825.95</v>
      </c>
    </row>
    <row r="53" spans="1:6" s="35" customFormat="1" ht="31">
      <c r="A53" s="20" t="s">
        <v>103</v>
      </c>
      <c r="B53" s="21" t="s">
        <v>104</v>
      </c>
      <c r="C53" s="24" t="s">
        <v>28</v>
      </c>
      <c r="D53" s="22">
        <v>30</v>
      </c>
      <c r="E53" s="23">
        <v>54.44</v>
      </c>
      <c r="F53" s="23">
        <f t="shared" si="2"/>
        <v>1633.2</v>
      </c>
    </row>
    <row r="54" spans="1:6" s="19" customFormat="1" ht="31">
      <c r="A54" s="20" t="s">
        <v>105</v>
      </c>
      <c r="B54" s="21" t="s">
        <v>106</v>
      </c>
      <c r="C54" s="24" t="s">
        <v>28</v>
      </c>
      <c r="D54" s="22">
        <v>30</v>
      </c>
      <c r="E54" s="23">
        <v>79.72</v>
      </c>
      <c r="F54" s="23">
        <f t="shared" si="2"/>
        <v>2391.6</v>
      </c>
    </row>
    <row r="55" spans="1:6" s="19" customFormat="1" ht="31">
      <c r="A55" s="20" t="s">
        <v>107</v>
      </c>
      <c r="B55" s="21" t="s">
        <v>108</v>
      </c>
      <c r="C55" s="24" t="s">
        <v>28</v>
      </c>
      <c r="D55" s="22">
        <v>10</v>
      </c>
      <c r="E55" s="23">
        <v>127.99</v>
      </c>
      <c r="F55" s="23">
        <f t="shared" si="2"/>
        <v>1279.9000000000001</v>
      </c>
    </row>
    <row r="56" spans="1:6" s="35" customFormat="1" ht="31">
      <c r="A56" s="20" t="s">
        <v>109</v>
      </c>
      <c r="B56" s="21" t="s">
        <v>110</v>
      </c>
      <c r="C56" s="24" t="s">
        <v>28</v>
      </c>
      <c r="D56" s="22">
        <v>15</v>
      </c>
      <c r="E56" s="23">
        <v>75.349999999999994</v>
      </c>
      <c r="F56" s="23">
        <f t="shared" si="2"/>
        <v>1130.25</v>
      </c>
    </row>
    <row r="57" spans="1:6" s="35" customFormat="1" ht="46.5">
      <c r="A57" s="20" t="s">
        <v>111</v>
      </c>
      <c r="B57" s="21" t="s">
        <v>112</v>
      </c>
      <c r="C57" s="24" t="s">
        <v>28</v>
      </c>
      <c r="D57" s="22">
        <v>15</v>
      </c>
      <c r="E57" s="23">
        <v>184.75</v>
      </c>
      <c r="F57" s="23">
        <f t="shared" si="2"/>
        <v>2771.25</v>
      </c>
    </row>
    <row r="58" spans="1:6" s="35" customFormat="1" ht="46.5">
      <c r="A58" s="20" t="s">
        <v>113</v>
      </c>
      <c r="B58" s="21" t="s">
        <v>114</v>
      </c>
      <c r="C58" s="24" t="s">
        <v>28</v>
      </c>
      <c r="D58" s="22">
        <v>15</v>
      </c>
      <c r="E58" s="23">
        <v>173.09</v>
      </c>
      <c r="F58" s="23">
        <f t="shared" si="2"/>
        <v>2596.35</v>
      </c>
    </row>
    <row r="59" spans="1:6" s="19" customFormat="1">
      <c r="A59" s="37"/>
      <c r="B59" s="38" t="s">
        <v>115</v>
      </c>
      <c r="C59" s="39"/>
      <c r="D59" s="40"/>
      <c r="E59" s="41"/>
      <c r="F59" s="42">
        <f>SUM(F50:F58)</f>
        <v>20799.7</v>
      </c>
    </row>
    <row r="60" spans="1:6" s="46" customFormat="1">
      <c r="A60" s="13" t="s">
        <v>116</v>
      </c>
      <c r="B60" s="31" t="s">
        <v>117</v>
      </c>
      <c r="C60" s="43"/>
      <c r="D60" s="32"/>
      <c r="E60" s="44"/>
      <c r="F60" s="45"/>
    </row>
    <row r="61" spans="1:6" s="35" customFormat="1" ht="31">
      <c r="A61" s="20" t="s">
        <v>118</v>
      </c>
      <c r="B61" s="21" t="s">
        <v>119</v>
      </c>
      <c r="C61" s="24" t="s">
        <v>28</v>
      </c>
      <c r="D61" s="22">
        <v>20</v>
      </c>
      <c r="E61" s="23">
        <v>472.79</v>
      </c>
      <c r="F61" s="23">
        <f>ROUNDUP(E61*D61,2)</f>
        <v>9455.7999999999993</v>
      </c>
    </row>
    <row r="62" spans="1:6" s="19" customFormat="1" ht="31">
      <c r="A62" s="20" t="s">
        <v>120</v>
      </c>
      <c r="B62" s="21" t="s">
        <v>121</v>
      </c>
      <c r="C62" s="24" t="s">
        <v>28</v>
      </c>
      <c r="D62" s="22">
        <v>20</v>
      </c>
      <c r="E62" s="23">
        <v>480.95</v>
      </c>
      <c r="F62" s="23">
        <f t="shared" ref="F62:F76" si="3">ROUNDUP(E62*D62,2)</f>
        <v>9619</v>
      </c>
    </row>
    <row r="63" spans="1:6" s="35" customFormat="1" ht="31">
      <c r="A63" s="20" t="s">
        <v>122</v>
      </c>
      <c r="B63" s="21" t="s">
        <v>123</v>
      </c>
      <c r="C63" s="24" t="s">
        <v>28</v>
      </c>
      <c r="D63" s="22">
        <v>20</v>
      </c>
      <c r="E63" s="23">
        <v>691.79</v>
      </c>
      <c r="F63" s="23">
        <f t="shared" si="3"/>
        <v>13835.8</v>
      </c>
    </row>
    <row r="64" spans="1:6" s="35" customFormat="1" ht="77.5">
      <c r="A64" s="20" t="s">
        <v>124</v>
      </c>
      <c r="B64" s="21" t="s">
        <v>125</v>
      </c>
      <c r="C64" s="24" t="s">
        <v>28</v>
      </c>
      <c r="D64" s="22">
        <v>30</v>
      </c>
      <c r="E64" s="23">
        <v>1091.0999999999999</v>
      </c>
      <c r="F64" s="23">
        <f t="shared" si="3"/>
        <v>32733</v>
      </c>
    </row>
    <row r="65" spans="1:6" s="35" customFormat="1" ht="62">
      <c r="A65" s="20" t="s">
        <v>126</v>
      </c>
      <c r="B65" s="21" t="s">
        <v>127</v>
      </c>
      <c r="C65" s="24" t="s">
        <v>28</v>
      </c>
      <c r="D65" s="22">
        <v>30</v>
      </c>
      <c r="E65" s="23">
        <v>897.73</v>
      </c>
      <c r="F65" s="23">
        <f t="shared" si="3"/>
        <v>26931.9</v>
      </c>
    </row>
    <row r="66" spans="1:6" s="35" customFormat="1" ht="31">
      <c r="A66" s="20" t="s">
        <v>128</v>
      </c>
      <c r="B66" s="21" t="s">
        <v>129</v>
      </c>
      <c r="C66" s="24" t="s">
        <v>28</v>
      </c>
      <c r="D66" s="22">
        <v>40</v>
      </c>
      <c r="E66" s="23">
        <v>162.24</v>
      </c>
      <c r="F66" s="23">
        <f t="shared" si="3"/>
        <v>6489.6</v>
      </c>
    </row>
    <row r="67" spans="1:6" s="19" customFormat="1" ht="31">
      <c r="A67" s="20" t="s">
        <v>130</v>
      </c>
      <c r="B67" s="21" t="s">
        <v>131</v>
      </c>
      <c r="C67" s="24" t="s">
        <v>28</v>
      </c>
      <c r="D67" s="22">
        <v>85</v>
      </c>
      <c r="E67" s="23">
        <v>60.32</v>
      </c>
      <c r="F67" s="23">
        <f t="shared" si="3"/>
        <v>5127.2</v>
      </c>
    </row>
    <row r="68" spans="1:6" s="35" customFormat="1" ht="62">
      <c r="A68" s="20" t="s">
        <v>132</v>
      </c>
      <c r="B68" s="21" t="s">
        <v>133</v>
      </c>
      <c r="C68" s="24" t="s">
        <v>28</v>
      </c>
      <c r="D68" s="22">
        <v>15</v>
      </c>
      <c r="E68" s="23">
        <v>369.36</v>
      </c>
      <c r="F68" s="23">
        <f t="shared" si="3"/>
        <v>5540.4</v>
      </c>
    </row>
    <row r="69" spans="1:6" s="35" customFormat="1" ht="31">
      <c r="A69" s="20" t="s">
        <v>134</v>
      </c>
      <c r="B69" s="21" t="s">
        <v>135</v>
      </c>
      <c r="C69" s="24" t="s">
        <v>28</v>
      </c>
      <c r="D69" s="22">
        <v>30</v>
      </c>
      <c r="E69" s="23">
        <v>921.9</v>
      </c>
      <c r="F69" s="23">
        <f t="shared" si="3"/>
        <v>27657</v>
      </c>
    </row>
    <row r="70" spans="1:6" s="19" customFormat="1" ht="49.5" customHeight="1">
      <c r="A70" s="20" t="s">
        <v>136</v>
      </c>
      <c r="B70" s="21" t="s">
        <v>137</v>
      </c>
      <c r="C70" s="24" t="s">
        <v>28</v>
      </c>
      <c r="D70" s="22">
        <v>45</v>
      </c>
      <c r="E70" s="23">
        <v>182.51</v>
      </c>
      <c r="F70" s="23">
        <f t="shared" si="3"/>
        <v>8212.9500000000007</v>
      </c>
    </row>
    <row r="71" spans="1:6" s="19" customFormat="1" ht="46.5">
      <c r="A71" s="20" t="s">
        <v>138</v>
      </c>
      <c r="B71" s="21" t="s">
        <v>139</v>
      </c>
      <c r="C71" s="24" t="s">
        <v>28</v>
      </c>
      <c r="D71" s="22">
        <v>20</v>
      </c>
      <c r="E71" s="23">
        <v>306.97000000000003</v>
      </c>
      <c r="F71" s="23">
        <f t="shared" si="3"/>
        <v>6139.4</v>
      </c>
    </row>
    <row r="72" spans="1:6" s="35" customFormat="1">
      <c r="A72" s="20" t="s">
        <v>140</v>
      </c>
      <c r="B72" s="21" t="s">
        <v>141</v>
      </c>
      <c r="C72" s="24" t="s">
        <v>28</v>
      </c>
      <c r="D72" s="22">
        <v>30</v>
      </c>
      <c r="E72" s="23">
        <v>125.09</v>
      </c>
      <c r="F72" s="23">
        <f t="shared" si="3"/>
        <v>3752.7</v>
      </c>
    </row>
    <row r="73" spans="1:6" s="35" customFormat="1" ht="31">
      <c r="A73" s="20" t="s">
        <v>142</v>
      </c>
      <c r="B73" s="21" t="s">
        <v>143</v>
      </c>
      <c r="C73" s="24" t="s">
        <v>28</v>
      </c>
      <c r="D73" s="22">
        <v>30</v>
      </c>
      <c r="E73" s="23">
        <v>193.81</v>
      </c>
      <c r="F73" s="23">
        <f t="shared" si="3"/>
        <v>5814.3</v>
      </c>
    </row>
    <row r="74" spans="1:6" s="19" customFormat="1" ht="31">
      <c r="A74" s="20" t="s">
        <v>144</v>
      </c>
      <c r="B74" s="21" t="s">
        <v>145</v>
      </c>
      <c r="C74" s="24" t="s">
        <v>28</v>
      </c>
      <c r="D74" s="22">
        <v>10</v>
      </c>
      <c r="E74" s="23">
        <v>247.07</v>
      </c>
      <c r="F74" s="23">
        <f t="shared" si="3"/>
        <v>2470.6999999999998</v>
      </c>
    </row>
    <row r="75" spans="1:6" s="19" customFormat="1">
      <c r="A75" s="20" t="s">
        <v>146</v>
      </c>
      <c r="B75" s="21" t="s">
        <v>147</v>
      </c>
      <c r="C75" s="24" t="s">
        <v>28</v>
      </c>
      <c r="D75" s="22">
        <v>50</v>
      </c>
      <c r="E75" s="23">
        <v>157.30000000000001</v>
      </c>
      <c r="F75" s="23">
        <f t="shared" si="3"/>
        <v>7865</v>
      </c>
    </row>
    <row r="76" spans="1:6" s="19" customFormat="1" ht="62">
      <c r="A76" s="20" t="s">
        <v>148</v>
      </c>
      <c r="B76" s="21" t="s">
        <v>149</v>
      </c>
      <c r="C76" s="24" t="s">
        <v>28</v>
      </c>
      <c r="D76" s="22">
        <v>10</v>
      </c>
      <c r="E76" s="23">
        <v>796.56</v>
      </c>
      <c r="F76" s="23">
        <f t="shared" si="3"/>
        <v>7965.6</v>
      </c>
    </row>
    <row r="77" spans="1:6" s="19" customFormat="1">
      <c r="A77" s="37"/>
      <c r="B77" s="38" t="s">
        <v>150</v>
      </c>
      <c r="C77" s="39"/>
      <c r="D77" s="40"/>
      <c r="E77" s="41"/>
      <c r="F77" s="42">
        <f>SUM(F61:F76)</f>
        <v>179610.35000000003</v>
      </c>
    </row>
    <row r="78" spans="1:6" s="19" customFormat="1">
      <c r="A78" s="25"/>
      <c r="B78" s="26" t="s">
        <v>151</v>
      </c>
      <c r="C78" s="27"/>
      <c r="D78" s="28"/>
      <c r="E78" s="29"/>
      <c r="F78" s="30">
        <f>F77+F59</f>
        <v>200410.05000000005</v>
      </c>
    </row>
    <row r="79" spans="1:6" s="35" customFormat="1">
      <c r="A79" s="13" t="s">
        <v>152</v>
      </c>
      <c r="B79" s="14" t="s">
        <v>153</v>
      </c>
      <c r="C79" s="47"/>
      <c r="D79" s="16"/>
      <c r="E79" s="17"/>
      <c r="F79" s="18"/>
    </row>
    <row r="80" spans="1:6" s="19" customFormat="1" ht="21" customHeight="1">
      <c r="A80" s="20" t="s">
        <v>154</v>
      </c>
      <c r="B80" s="21" t="s">
        <v>155</v>
      </c>
      <c r="C80" s="24" t="s">
        <v>28</v>
      </c>
      <c r="D80" s="48">
        <v>15</v>
      </c>
      <c r="E80" s="23">
        <v>124.59</v>
      </c>
      <c r="F80" s="23">
        <f>ROUNDUP(E80*D80,2)</f>
        <v>1868.85</v>
      </c>
    </row>
    <row r="81" spans="1:6" s="19" customFormat="1" ht="21" customHeight="1">
      <c r="A81" s="20" t="s">
        <v>156</v>
      </c>
      <c r="B81" s="21" t="s">
        <v>157</v>
      </c>
      <c r="C81" s="24" t="s">
        <v>28</v>
      </c>
      <c r="D81" s="48">
        <v>30</v>
      </c>
      <c r="E81" s="23">
        <v>23.55</v>
      </c>
      <c r="F81" s="23">
        <f t="shared" ref="F81:F86" si="4">ROUNDUP(E81*D81,2)</f>
        <v>706.5</v>
      </c>
    </row>
    <row r="82" spans="1:6" s="19" customFormat="1" ht="21" customHeight="1">
      <c r="A82" s="20" t="s">
        <v>158</v>
      </c>
      <c r="B82" s="21" t="s">
        <v>159</v>
      </c>
      <c r="C82" s="24" t="s">
        <v>28</v>
      </c>
      <c r="D82" s="48">
        <v>40</v>
      </c>
      <c r="E82" s="23">
        <v>34.799999999999997</v>
      </c>
      <c r="F82" s="23">
        <f t="shared" si="4"/>
        <v>1392</v>
      </c>
    </row>
    <row r="83" spans="1:6" s="19" customFormat="1" ht="21" customHeight="1">
      <c r="A83" s="20" t="s">
        <v>160</v>
      </c>
      <c r="B83" s="21" t="s">
        <v>161</v>
      </c>
      <c r="C83" s="24" t="s">
        <v>28</v>
      </c>
      <c r="D83" s="48">
        <v>4</v>
      </c>
      <c r="E83" s="23">
        <v>259.58999999999997</v>
      </c>
      <c r="F83" s="23">
        <f t="shared" si="4"/>
        <v>1038.3599999999999</v>
      </c>
    </row>
    <row r="84" spans="1:6" s="19" customFormat="1" ht="21" customHeight="1">
      <c r="A84" s="20" t="s">
        <v>162</v>
      </c>
      <c r="B84" s="21" t="s">
        <v>163</v>
      </c>
      <c r="C84" s="24" t="s">
        <v>28</v>
      </c>
      <c r="D84" s="48">
        <v>40</v>
      </c>
      <c r="E84" s="23">
        <v>8.9700000000000006</v>
      </c>
      <c r="F84" s="23">
        <f t="shared" si="4"/>
        <v>358.8</v>
      </c>
    </row>
    <row r="85" spans="1:6" s="19" customFormat="1" ht="33" customHeight="1">
      <c r="A85" s="20" t="s">
        <v>164</v>
      </c>
      <c r="B85" s="21" t="s">
        <v>165</v>
      </c>
      <c r="C85" s="24" t="s">
        <v>28</v>
      </c>
      <c r="D85" s="48">
        <v>30</v>
      </c>
      <c r="E85" s="23">
        <v>170.76</v>
      </c>
      <c r="F85" s="23">
        <f t="shared" si="4"/>
        <v>5122.8</v>
      </c>
    </row>
    <row r="86" spans="1:6" s="19" customFormat="1" ht="31">
      <c r="A86" s="20" t="s">
        <v>166</v>
      </c>
      <c r="B86" s="21" t="s">
        <v>167</v>
      </c>
      <c r="C86" s="24" t="s">
        <v>28</v>
      </c>
      <c r="D86" s="22">
        <v>50</v>
      </c>
      <c r="E86" s="23">
        <v>66.84</v>
      </c>
      <c r="F86" s="23">
        <f t="shared" si="4"/>
        <v>3342</v>
      </c>
    </row>
    <row r="87" spans="1:6" s="19" customFormat="1">
      <c r="A87" s="25"/>
      <c r="B87" s="26" t="s">
        <v>168</v>
      </c>
      <c r="C87" s="27"/>
      <c r="D87" s="28"/>
      <c r="E87" s="29"/>
      <c r="F87" s="30">
        <f>SUM(F80:F86)</f>
        <v>13829.310000000001</v>
      </c>
    </row>
    <row r="88" spans="1:6" s="35" customFormat="1" ht="25.5" customHeight="1">
      <c r="A88" s="13" t="s">
        <v>169</v>
      </c>
      <c r="B88" s="31" t="s">
        <v>170</v>
      </c>
      <c r="C88" s="24"/>
      <c r="D88" s="16"/>
      <c r="E88" s="17"/>
      <c r="F88" s="18"/>
    </row>
    <row r="89" spans="1:6" s="35" customFormat="1" ht="37.5" customHeight="1">
      <c r="A89" s="20" t="s">
        <v>171</v>
      </c>
      <c r="B89" s="21" t="s">
        <v>172</v>
      </c>
      <c r="C89" s="24" t="s">
        <v>173</v>
      </c>
      <c r="D89" s="48">
        <v>3</v>
      </c>
      <c r="E89" s="23">
        <v>583.38</v>
      </c>
      <c r="F89" s="23">
        <f>ROUNDUP(E89*D89,2)</f>
        <v>1750.14</v>
      </c>
    </row>
    <row r="90" spans="1:6" s="35" customFormat="1" ht="21" customHeight="1">
      <c r="A90" s="20" t="s">
        <v>174</v>
      </c>
      <c r="B90" s="21" t="s">
        <v>175</v>
      </c>
      <c r="C90" s="24" t="s">
        <v>173</v>
      </c>
      <c r="D90" s="48">
        <v>3</v>
      </c>
      <c r="E90" s="23">
        <v>142.62</v>
      </c>
      <c r="F90" s="23">
        <f t="shared" ref="F90:F92" si="5">ROUNDUP(E90*D90,2)</f>
        <v>427.86</v>
      </c>
    </row>
    <row r="91" spans="1:6" s="19" customFormat="1" ht="46.5">
      <c r="A91" s="20" t="s">
        <v>176</v>
      </c>
      <c r="B91" s="21" t="s">
        <v>177</v>
      </c>
      <c r="C91" s="24" t="s">
        <v>15</v>
      </c>
      <c r="D91" s="48">
        <v>145</v>
      </c>
      <c r="E91" s="23">
        <v>6.35</v>
      </c>
      <c r="F91" s="23">
        <f t="shared" si="5"/>
        <v>920.75</v>
      </c>
    </row>
    <row r="92" spans="1:6" s="19" customFormat="1" ht="52.5" customHeight="1">
      <c r="A92" s="20" t="s">
        <v>178</v>
      </c>
      <c r="B92" s="21" t="s">
        <v>179</v>
      </c>
      <c r="C92" s="24" t="s">
        <v>15</v>
      </c>
      <c r="D92" s="48">
        <v>100</v>
      </c>
      <c r="E92" s="23">
        <v>7.22</v>
      </c>
      <c r="F92" s="23">
        <f t="shared" si="5"/>
        <v>722</v>
      </c>
    </row>
    <row r="93" spans="1:6" s="19" customFormat="1">
      <c r="A93" s="25"/>
      <c r="B93" s="26" t="s">
        <v>180</v>
      </c>
      <c r="C93" s="27"/>
      <c r="D93" s="28"/>
      <c r="E93" s="29"/>
      <c r="F93" s="30">
        <f>SUM(F89:F92)</f>
        <v>3820.75</v>
      </c>
    </row>
    <row r="94" spans="1:6" s="19" customFormat="1" ht="18" customHeight="1">
      <c r="A94" s="49"/>
      <c r="B94" s="50" t="s">
        <v>181</v>
      </c>
      <c r="C94" s="51"/>
      <c r="D94" s="52"/>
      <c r="E94" s="52"/>
      <c r="F94" s="53">
        <f>F93+F87+F78+F47+F14</f>
        <v>290010.31000000006</v>
      </c>
    </row>
    <row r="96" spans="1:6">
      <c r="D96" s="54"/>
    </row>
    <row r="98" spans="2:2">
      <c r="B98" s="58"/>
    </row>
    <row r="99" spans="2:2">
      <c r="B99" s="59"/>
    </row>
    <row r="100" spans="2:2">
      <c r="B100" s="59"/>
    </row>
    <row r="101" spans="2:2">
      <c r="B101" s="59"/>
    </row>
    <row r="102" spans="2:2">
      <c r="B102" s="59"/>
    </row>
    <row r="103" spans="2:2" ht="17.5">
      <c r="B103" s="60"/>
    </row>
    <row r="104" spans="2:2">
      <c r="B104" s="61"/>
    </row>
  </sheetData>
  <mergeCells count="2">
    <mergeCell ref="B1:D1"/>
    <mergeCell ref="B2:F2"/>
  </mergeCells>
  <dataValidations count="1">
    <dataValidation type="list" allowBlank="1" showInputMessage="1" showErrorMessage="1" sqref="C89:C90" xr:uid="{00000000-0002-0000-0000-000000000000}">
      <formula1>"UN.,M,M²,M³,H,MÊS,CJ,KG"</formula1>
      <formula2>0</formula2>
    </dataValidation>
  </dataValidations>
  <printOptions horizontalCentered="1"/>
  <pageMargins left="0.59055118110236227" right="0.59055118110236227" top="0.59055118110236227" bottom="0.59055118110236227" header="0.19685039370078741" footer="0.19685039370078741"/>
  <pageSetup paperSize="9" scale="60" fitToHeight="0" orientation="portrait" horizontalDpi="300" verticalDpi="300" r:id="rId1"/>
  <headerFooter>
    <oddHeader>&amp;C&amp;"Arial,Normal"&amp;36ATCR&amp;"Calibri,Regular"&amp;11  &amp;"Arial,Normal"ALMEIDA TOSCANO CONSTRUÇÕES LTDA - CNPJ: 01.214.310/0001-71</oddHeader>
    <oddFooter>&amp;C&amp;"Arial,Normal"Rua João Samaha, 1420 – São João Batista – CEP: 31520-100 – BH – MG Telefax: (31) 3441-9430                         
e-mails: priscila@atcrengenharia.com.br / alexandre@atcrengenharia.com.br  &amp;"Calibri,Regular"
&amp;RPágina &amp;P de &amp;N</oddFooter>
  </headerFooter>
</worksheet>
</file>

<file path=docProps/app.xml><?xml version="1.0" encoding="utf-8"?>
<Properties xmlns="http://schemas.openxmlformats.org/officeDocument/2006/extended-properties" xmlns:vt="http://schemas.openxmlformats.org/officeDocument/2006/docPropsVTypes">
  <Template/>
  <TotalTime>21</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VENDA HID</vt:lpstr>
      <vt:lpstr>'VENDA HID'!_FiltrarBancodeDados</vt:lpstr>
      <vt:lpstr>'VENDA HID'!Area_de_impressao</vt:lpstr>
      <vt:lpstr>'VENDA HID'!Titulos_de_impressao</vt:lpstr>
    </vt:vector>
  </TitlesOfParts>
  <Company>Ministério Público do Estado de Minas Gerais - MPMG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Aline Cristina Rodrigues Pereira</dc:creator>
  <cp:lastModifiedBy>Pedro Ferreira</cp:lastModifiedBy>
  <cp:revision>4</cp:revision>
  <cp:lastPrinted>2021-12-02T00:05:20Z</cp:lastPrinted>
  <dcterms:created xsi:type="dcterms:W3CDTF">2020-02-28T20:35:37Z</dcterms:created>
  <dcterms:modified xsi:type="dcterms:W3CDTF">2021-12-07T17:11:35Z</dcterms:modified>
  <dc:language>pt-BR</dc:language>
</cp:coreProperties>
</file>