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26.25.74.195\Suporte\A &amp; R\Clientes\Clientes\2022\7 - Julho\19-07 às 10 00 - Ministerio Publico_Manutenção Predial - PRORROGADO\Orçamento\"/>
    </mc:Choice>
  </mc:AlternateContent>
  <xr:revisionPtr revIDLastSave="0" documentId="13_ncr:1_{32476B05-59D8-4B59-A43A-F68058027887}" xr6:coauthVersionLast="47" xr6:coauthVersionMax="47" xr10:uidLastSave="{00000000-0000-0000-0000-000000000000}"/>
  <bookViews>
    <workbookView xWindow="-120" yWindow="-120" windowWidth="20730" windowHeight="11160" tabRatio="500" activeTab="4" xr2:uid="{00000000-000D-0000-FFFF-FFFF00000000}"/>
  </bookViews>
  <sheets>
    <sheet name="MODELO DE CPU" sheetId="1" r:id="rId1"/>
    <sheet name="CPU - CIV" sheetId="3" r:id="rId2"/>
    <sheet name="CPU - HID" sheetId="4" r:id="rId3"/>
    <sheet name="CPU - ELE" sheetId="5" r:id="rId4"/>
    <sheet name="CPU - PCI" sheetId="6" r:id="rId5"/>
  </sheets>
  <definedNames>
    <definedName name="_xlnm._FilterDatabase" localSheetId="1" hidden="1">'CPU - CIV'!$A$4:$G$201</definedName>
    <definedName name="_xlnm._FilterDatabase" localSheetId="3" hidden="1">'CPU - ELE'!$A$4:$G$169</definedName>
    <definedName name="_xlnm._FilterDatabase" localSheetId="2" hidden="1">'CPU - HID'!$A$4:$G$89</definedName>
    <definedName name="_xlnm._FilterDatabase" localSheetId="4" hidden="1">'CPU - PCI'!$A$4:$G$24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0" i="6" l="1"/>
  <c r="G15" i="6"/>
  <c r="G10" i="6"/>
  <c r="G5" i="6"/>
  <c r="G138" i="5" l="1"/>
  <c r="G134" i="5"/>
  <c r="G130" i="5"/>
  <c r="G126" i="5"/>
  <c r="G122" i="5"/>
  <c r="G117" i="5"/>
  <c r="G89" i="5"/>
  <c r="G78" i="5"/>
  <c r="G65" i="5"/>
  <c r="G61" i="5"/>
  <c r="G57" i="5"/>
  <c r="G53" i="5"/>
  <c r="G17" i="5"/>
  <c r="F5" i="5" l="1"/>
  <c r="G5" i="5" s="1"/>
  <c r="G83" i="4"/>
  <c r="G80" i="4"/>
  <c r="G75" i="4"/>
  <c r="G71" i="4"/>
  <c r="G66" i="4"/>
  <c r="G61" i="4"/>
  <c r="G55" i="4"/>
  <c r="G49" i="4"/>
  <c r="G44" i="4"/>
  <c r="G39" i="4"/>
  <c r="G34" i="4"/>
  <c r="G28" i="4"/>
  <c r="G23" i="4"/>
  <c r="G18" i="4"/>
  <c r="G13" i="4"/>
  <c r="G5" i="4"/>
  <c r="G5" i="3" l="1"/>
  <c r="G199" i="3"/>
  <c r="G196" i="3"/>
  <c r="G193" i="3"/>
  <c r="G187" i="3"/>
  <c r="G181" i="3"/>
  <c r="G177" i="3"/>
  <c r="G173" i="3"/>
  <c r="G168" i="3"/>
  <c r="G163" i="3"/>
  <c r="G160" i="3"/>
  <c r="G156" i="3"/>
  <c r="G152" i="3"/>
  <c r="G150" i="3"/>
  <c r="G148" i="3"/>
  <c r="G146" i="3"/>
  <c r="G144" i="3"/>
  <c r="G142" i="3"/>
  <c r="G139" i="3"/>
  <c r="G132" i="3"/>
  <c r="G117" i="3"/>
  <c r="G112" i="3"/>
  <c r="G107" i="3"/>
  <c r="G96" i="3"/>
  <c r="G86" i="3"/>
  <c r="G82" i="3"/>
  <c r="G72" i="3"/>
  <c r="G68" i="3"/>
  <c r="G63" i="3"/>
  <c r="G60" i="3"/>
  <c r="G56" i="3"/>
  <c r="G54" i="3"/>
  <c r="G48" i="3"/>
  <c r="G46" i="3"/>
  <c r="G40" i="3"/>
  <c r="G35" i="3"/>
  <c r="G31" i="3"/>
  <c r="G28" i="3"/>
  <c r="G24" i="3"/>
  <c r="G19" i="3"/>
  <c r="G16" i="3"/>
  <c r="G12" i="3"/>
  <c r="G7" i="3"/>
</calcChain>
</file>

<file path=xl/sharedStrings.xml><?xml version="1.0" encoding="utf-8"?>
<sst xmlns="http://schemas.openxmlformats.org/spreadsheetml/2006/main" count="1461" uniqueCount="473">
  <si>
    <t>MODELO COMPOSIÇÃO DE PREÇO UNITÁRIO</t>
  </si>
  <si>
    <t>EMPRESA:</t>
  </si>
  <si>
    <t>BDI:</t>
  </si>
  <si>
    <t>CÓDIGO DA CPU</t>
  </si>
  <si>
    <t>DESCRIÇÃO DO SERVIÇO/ITEM</t>
  </si>
  <si>
    <t>UNID.</t>
  </si>
  <si>
    <t>QUANT.</t>
  </si>
  <si>
    <t>PREÇO UNIT. CUSTO</t>
  </si>
  <si>
    <t>PREÇO TOTAL CUSTO</t>
  </si>
  <si>
    <t>PREÇO UNITÁRIO DE VENDA</t>
  </si>
  <si>
    <t>XXX-0001</t>
  </si>
  <si>
    <t>XXXXXXXXXXXX</t>
  </si>
  <si>
    <t>XX</t>
  </si>
  <si>
    <t>XXX</t>
  </si>
  <si>
    <t>XXX-0002</t>
  </si>
  <si>
    <t>OBJETO: CONTRATAÇÃO DE EMPRESA ESPECIALIZADA PARA A EXECUÇÃO DE SERVIÇOS DIVERSOS – CIVIL, HIDRÁULICA, ELÉTRICA E AFINS - COM FORNECIMENTO DE MATERIAIS E MÃO DE OBRA, EM EDIFICAÇÕES OCUPADAS PELO MINISTÉRIO PÚBLICO DE MINAS GERAIS NAS REGIÕES NORTE, VALES JEQUITINHONHA E MUCURI.</t>
  </si>
  <si>
    <t>UNID</t>
  </si>
  <si>
    <t>CIV-0002</t>
  </si>
  <si>
    <t>REMOÇÃO DE CORRIMÃO METÁLICO</t>
  </si>
  <si>
    <t>M</t>
  </si>
  <si>
    <t>SERVENTE COM ENCARGOS COMPLEMENTARES</t>
  </si>
  <si>
    <t>H</t>
  </si>
  <si>
    <t>CIV-0004</t>
  </si>
  <si>
    <t>PROCESSO DE IMPERMEBILIZAÇÃO: ARGAMASSA POLIMERIMÉRICA FLEXÍVEL, COM 5KG/M², COM TELA DE POLIESTER RESINADA</t>
  </si>
  <si>
    <t>M²</t>
  </si>
  <si>
    <t>ARGAMASSA POLIMERICA IMPERMEABILIZANTE SEMIFLEXIVEL, BICOMPONENTE (MEMBRANA IMPERMEABILIZANTE ACRILICA)</t>
  </si>
  <si>
    <t>KG</t>
  </si>
  <si>
    <t>TELA DE POLIESTER</t>
  </si>
  <si>
    <t>IMPERMEABILIZADOR COM ENCARGOS COMPLEMENTARES</t>
  </si>
  <si>
    <t>CIV-0005</t>
  </si>
  <si>
    <t>PROCESSO DE IMPERMEBILIZAÇÃO: ARGAMASSA POLIMERIMÉRICA FLEXÍVEL, COM 5KG/M², SEM TELA DE POLIESTER RESINADA</t>
  </si>
  <si>
    <t>CIV-0006</t>
  </si>
  <si>
    <t>PROCESSO COMPLEMENTAR: CAMADA DE TRANSIÇÃO (GEOTEXTIL 200G/M²) SOMENTE PISO</t>
  </si>
  <si>
    <t>GEOTEXTIL NAO TECIDO AGULHADO DE FILAMENTOS CONTINUOS 100% POLIESTER, RESITENCIA A TRACAO = 16 KN/M</t>
  </si>
  <si>
    <t>CIV-0007</t>
  </si>
  <si>
    <t>PROCESSO COMPLEMENTAR: PROTEÇÃO MECÂNICA (ARGAMASSA CIMENTO E AREIA 1:3), ARMADA COM TELA, A SER APLICADA EM SUPERFICÍES HORIZONTAIS, ESP.=3 CM</t>
  </si>
  <si>
    <t>ARMAÇÃO PARA EXECUÇÃO DE RADIER, PISO DE CONCRETO OU LAJE SOBRE SOLO, COM USO DE TELA Q-92.</t>
  </si>
  <si>
    <t>ARGAMASSA TRAÇO 1:3 (EM VOLUME DE CIMENTO E AREIA MÉDIA ÚMIDA) PARA CONTRA PISO, PREPARO MECÂNICO COM BETONEIRA 400 L. AF_08/2019</t>
  </si>
  <si>
    <t>M³</t>
  </si>
  <si>
    <t>PEDREIRO COM ENCARGOS COMPLEMENTARES</t>
  </si>
  <si>
    <t>CIV-0010</t>
  </si>
  <si>
    <t>TELA DE ARAME GALVANIZADO, Nº22, MALHA 1”(PINTEIRO) PARA REFORÇO DA LIGAÇÃO DA ALVENARIA COM OS ELEMENTOS ESTRUTURAIS</t>
  </si>
  <si>
    <t>TELA ARAME GALV. Nº 22 MALHA 1"(PINTEIRO)</t>
  </si>
  <si>
    <t>CIV-0013</t>
  </si>
  <si>
    <t>FECHADURA COMPLETA EXTERNA (COM CHAVE DE ENTRADA), MAÇANETA TIPO ALAVANCA DE ZAMAC, ACABAMENTO CROMADO BRILHANTE, COM MÁQUINA DE 55MM, PARA PORTA DE DIVISÓRIA. REF. MODELO DUNA-0988 DA IMAB OU SIMILAR</t>
  </si>
  <si>
    <t>CJ</t>
  </si>
  <si>
    <t>CIV-0014</t>
  </si>
  <si>
    <t>PUXADOR VERTICAL, DUPLO, TUBULAR, AÇO INOX, COMPRIMENTO MÍNIMO DE 30CM</t>
  </si>
  <si>
    <t>UN.</t>
  </si>
  <si>
    <t>CARPINTEIRO DE ESQUADRIA COM ENCARGOS COMPLEMENTARES</t>
  </si>
  <si>
    <t>CIV-0015</t>
  </si>
  <si>
    <t>JUNTA DE DILATAÇÃO DE ALUMÍNIO, COR BRANCA</t>
  </si>
  <si>
    <t>PERFIL DE ALUMÍNIO ANODIZADO</t>
  </si>
  <si>
    <t>PARAFUSO DRY WALL, EM AÇO FOSFATIZADO, CABEÇA TROMBETA E PONTA AGULHA (TA) COMPRIMENTO 25MM</t>
  </si>
  <si>
    <t>GESSEIRO COM ENCARGOS COMPLEMENTARES</t>
  </si>
  <si>
    <t>CIV-0019</t>
  </si>
  <si>
    <t>PISO PORCELANATO TÉCNICO &lt;=65X65CM, EXTRA, ELIANE – COLEÇÃO GRÂNULOS – PANNA PLUS NA OU SIMILAR, ANTIDERRAPANTE, INCLUSIVE REJUNTAMENTO</t>
  </si>
  <si>
    <t>ARGAMASSA COLANTE TIPO AC III E</t>
  </si>
  <si>
    <t>PISO PORCELANATO TÉCNICO &lt;=65X65CM, EXTRA, ELIANE – COLEÇÃO GRÂNULOS – PANNA PLUS NA OU SIMILAR, ANTIDERRAPANTE</t>
  </si>
  <si>
    <t>REJUNTE COLORIDO, CIMENTICIO</t>
  </si>
  <si>
    <t>AZULEJISTA OU LADRILHISTA COM ENCARGOS COMPLEMENTARES</t>
  </si>
  <si>
    <t>CIV-0020</t>
  </si>
  <si>
    <t>RESERVA DE PORCELANATO TÉCNICO &lt;=65X65CM, EXTRA, ELIANE – COLEÇÃO GRÂNULOS – PANNA PLUS NA OU SIMILAR, ANTIDERRAPANTE-SOMENTE FORNECIMENTO</t>
  </si>
  <si>
    <t>PORCELANATO TÉCNICO &lt;=65X65CM, EXTRA, ELIANE – COLEÇÃO GRÂNULOS – PANNA PLUS NA OU SIMILAR, ANTIDERRAPANTE</t>
  </si>
  <si>
    <t>CIV-0022</t>
  </si>
  <si>
    <t>REGULARIZAÇÃO DO PISO COM MASSA PVA PARA RECEBER PISO VINÍLICO</t>
  </si>
  <si>
    <t>CIMENTO PORTLAND COMPOSTO CP II-32</t>
  </si>
  <si>
    <t>COLA BRANCA BASE PVA</t>
  </si>
  <si>
    <t>CIV-0024-A</t>
  </si>
  <si>
    <t>PISO LAMINADO DE MADEIRA COMPATÍVEL COM USO COMERCIAL, CLASSIFICAÇÃO AC4 OU SUPERIOR, GARANTIA MÍNIMA 5 ANOS, TEXTURA AMADEIRADA, INCLUSIVE MANTA DE PROTEÇÃO ACÚSTICA COM PERFIL. REF: DURATEX LINHA STUDIO, COR CARVALHO HANNOVER OU SIMILAR</t>
  </si>
  <si>
    <t>CIV-0032</t>
  </si>
  <si>
    <t>RODAPÉ DE GRANITO CINZA CORUMBÁ OU CINZA ANDORINHA OU MÁRMORE BRANCO COMUM, SEMIEMBUTIDO EM ALVENARIA, POLIDO, E=2CM, INCLUSIVE REJUNTAMENTO (H=10 CM)</t>
  </si>
  <si>
    <t>RODAPÉ EM GRANITO, ALTURA 10 CM</t>
  </si>
  <si>
    <t>CIV-0035</t>
  </si>
  <si>
    <t>PROTEÇÃO DE PISO, INCLUSIVE REMOÇÃO</t>
  </si>
  <si>
    <t>PAPELÃO ONDULADO</t>
  </si>
  <si>
    <t>CIV-0036</t>
  </si>
  <si>
    <t>SÓCULO DE GRANITO PARA ADAPTAÇÃO DE VASO SANITÁRIO EM ATENDIMENTO ÀS NORMAS DE ACESSIBILIDADE</t>
  </si>
  <si>
    <t>PEDRA (20X40)CM DE GRANITO POLIDO  EM TODAS AS FACES, COM FURO DE 40MM</t>
  </si>
  <si>
    <t>CIV-0037</t>
  </si>
  <si>
    <t>PRODUTO ANTIDERRAPANTE PARA PISO</t>
  </si>
  <si>
    <t>L</t>
  </si>
  <si>
    <t>PINTOR COM ENCARGOS COMPLEMENTARES</t>
  </si>
  <si>
    <t>CIV-0038</t>
  </si>
  <si>
    <t>PASSEIO DE CONCRETO E = 8 CM, FCK = 15 MPA USINADO (MECANIZADO), INCLUSIVE TELA 0,97 KG/M2 E ACABAMENTO NÍVEL ZERO COM JUNTA</t>
  </si>
  <si>
    <t>SARRAFO *2,5 X 7,5* CM EM PINUS, MISTA OU EQUIVALENTE DA REGIAO - BRUTA</t>
  </si>
  <si>
    <t>PREGO DE ACO POLIDO COM CABECA 17 X 21 (2 X 11)</t>
  </si>
  <si>
    <t>CONCRETO DOSADO EM CENTRAL CONVENCIONAL ( RESISTÊNCIA: 15,0 MPA/BRITA: 0/SLUMP: 60+-10)</t>
  </si>
  <si>
    <t>TRANSPORTE, LANÇAMENTO E ADENSAMENTO E ACABAMENTO DE CONCRETO EM FUNDAÇÃO/ RADIER</t>
  </si>
  <si>
    <t>ARMAÇÃO PARA EXECUÇÃO DE RADIER, PISO DE CONCRETO OU LAJE SOBRE SOLO, COM USO DE TELA Q-196.</t>
  </si>
  <si>
    <t>JUNTA PLÁSTICA PARA PISO PERFIL "T" (LARGURA: 3MM/ ALTURA: 17MM)</t>
  </si>
  <si>
    <t>CARPINTEIRO DE FORMA COM ENCARGOS COMPLEMENTARES</t>
  </si>
  <si>
    <t>CIV-0044</t>
  </si>
  <si>
    <t>ESPALA DE ARGAMASSA NO TRAÇO VOLUMÉTRICO DE 1:7</t>
  </si>
  <si>
    <t>ARGAMASSA TRAÇO 1:1:6 (EM VOLUME DE CIMENTO, CAL E AREIA MÉDIA ÚMIDA) PARA EMBOÇO/MASSA ÚNICA/ASSENTAMENTO DE ALVENARIA DE VEDAÇÃO, PREPARO MECÂNICO</t>
  </si>
  <si>
    <t>CIV-0046</t>
  </si>
  <si>
    <t>BANCADA EM GRANITO CINZA CORUMBÁ OU CINZA ANDORINHA OU MÁRMORE BRANCO COMUM, E = 2 CM, COM TESTIRA A 1/2 ESQUADRIA COM H=8CM E RODABANCADA H=9CM, APOIADA EM CONSOLE DE METALON (20 X 30) MM</t>
  </si>
  <si>
    <t>BANCADA EM GRANITO (COR: CINZA CORUMBÁ OU CINZA ANDORINHA OU MÁRMORE BRANCO COMUM/TIPO: POLIDO/ ESPESSURA: 2CM)</t>
  </si>
  <si>
    <t>TESTEIRA EM GRANITO CINZA CORUMBÁ OU CINZA ANDORINHA OU MÁRMORE BRANCO COMUM, H = 8 CM, E = 2 CM</t>
  </si>
  <si>
    <t>TUBO EM METALON GALVANIZADO (FORMATO: RETANGULAR/SEÇÃO: 30X20MM/ESPESSURA: 1,25MM)</t>
  </si>
  <si>
    <t>FURO PARA TORNEIRA OU OUTROS ACESSORIOS  EM BANCADA DE MARMORE/ GRANITO OU OUTRO TIPO DE PEDRA NATURAL</t>
  </si>
  <si>
    <t>FURAÇÃO E COLAGEM DE BOJO</t>
  </si>
  <si>
    <t>CIV-0056</t>
  </si>
  <si>
    <t>MARCO DE MADEIRA TAUARI OU SIMILAR COM REAPROVEITAMENTO DE PORTA TIPO PRANCHETA COMPLETA,  INCLUSIVE ALIZARES, FERRAGENS E FECHADURA</t>
  </si>
  <si>
    <t>AREIA MEDIA - POSTO JAZIDA/FORNECEDOR</t>
  </si>
  <si>
    <t>CAL HIDRATADA CH-I PARA ARGAMASSAS</t>
  </si>
  <si>
    <t>MARCO DE MADEIRA TAURARI 60 CM A 120* CM X *210</t>
  </si>
  <si>
    <t>PREGO DE ACO POLIDO COM CABECA 18 X 30 (2 3/4 X 10)</t>
  </si>
  <si>
    <t>PREGO DE ACO POLIDO SEM CABECA 15 X 15 (1 1/4 X 13)</t>
  </si>
  <si>
    <t>AJUDANTE DE CARPINTEIRO COM ENCARGOS COMPLEMENTARES</t>
  </si>
  <si>
    <t>CIV-0057</t>
  </si>
  <si>
    <t>FOLHA DE PORTA DE MADEIRA IPÊ CHAMPANHE OU SIMILAR, TIPO PRANCHETA LISA,  COM DOBRADIÇAS - DIMENSÕES (60, 70 OU 80  X210)CM</t>
  </si>
  <si>
    <t>DOBRADICA EM LATAO, 3 " X 2 1/2 ", E= 1,9 A 2 MM, COM ANEL, CROMADO, TAMPA BOLA, COM PARAFUSOS</t>
  </si>
  <si>
    <t>CIV-0058</t>
  </si>
  <si>
    <t>FOLHA DE PORTA DE MADEIRA IPÊ CHAMPANHE OU SIMILAR, TIPO PRANCHETA LISA,  COM DOBRADIÇAS - DIMENSÕES (90 X210)CM</t>
  </si>
  <si>
    <t>PORTA DE ABRIR / GIRO, DE MADEIRA FOLHA MEDIA (NBR 15930) DE 900 X 2100 MM, DE 35MM A 40 MM DE ESPESSURA, NUCLEO SEMI-SOLIDO (SARRAFEADO), CAPA LISA EM HDF, ACABAMENTO EM LAMINADO NATURAL PARA VERNIZ</t>
  </si>
  <si>
    <t>CIV-0059</t>
  </si>
  <si>
    <t>PORTA DE MADEIRA IPÊ CHAMPANHE OU SIMILAR, TIPO PRANCHETA LISA, COMPLETA, COM MARCO E ALIZARES DE 7CM DE MADEIRA TAUARI OU SIMILAR, COM FERRAGENS E FECHADURA CROMADAS – DIMENSÕES (90X210) CM</t>
  </si>
  <si>
    <t>MARCO DE MADEIRA TAURARI 60 CM A 120* CM X *210CM</t>
  </si>
  <si>
    <t>FECHADURA COMPLETA, MÁQUINA 55MM-ST2 EVOLUTION 55- LA FONTE, MAÇANETA-607 LATÃO -LA FONTE- TIPO ALAVANCA COM ROSETA E 02 UNID DE CHAVE DE ENTRADA COM ACABAMENTO CROMADO BRILHANTE</t>
  </si>
  <si>
    <t>CIV-0063</t>
  </si>
  <si>
    <t>"PORTA PRONTA" TIPO PRANCHETA PARA ACESSIBILIDADE, 1 FOLHA DE ABRIR, MARCO, ALIZAR QUINA RETA COM LARGURA DE 7CM, BARRADO DE ALUMÍNIO ESCOVADO, FERRAGENS E FECHADURA TRÁFEGO INTENSO COM CHAVE DE BANHEIRO - (90X210)CM</t>
  </si>
  <si>
    <t>"PORTA PRONTA" TIPO PRANCHETA, 1 FOLHA DE ABRIR, MARCO, ALIZARES COM LARGURA DE 7CM COM VERNIZ, DOBRADIÇAS  E  BORRACHA ANTI-IMPACTO PARA VEDAÇÃO DA PORTA. INSTALAÇÃO DA FECHADURA E BORRACHA– DIMENSÕES (90X210)CM</t>
  </si>
  <si>
    <t>FECHADURA COMPLETA, MÁQUINA 55MM-ST2 EVOLUTION 55- LA FONTE, MAÇANETA-607 LATÃO -LA FONTE- TIPO ALAVANCA COM ROSETA E 02 UNID DE CHAVE DE BANHEIRO COM ACABAMENTO CROMADO BRILHANTE</t>
  </si>
  <si>
    <t>BARRADO DE CHAPA DE ALUMÍNIO ESCOVADO, RESISTENTE A IMPACTO, E=1MM, H=40CM, NOS DOIS LADOS DA PORTA</t>
  </si>
  <si>
    <t>ESPUMA EXPANSIVA DE POLIURETANO, APLICACAO MANUAL - 500 ML</t>
  </si>
  <si>
    <t>CIV-0064</t>
  </si>
  <si>
    <t>ROSETA: REFERÊNCIA 307- LA FONTE, PADO, IMAB OU SIMILAR . ACABAMENTO: CROMADO BRILHANTE</t>
  </si>
  <si>
    <t>CIV-0072</t>
  </si>
  <si>
    <t>PORTA PIVOTANTE DE VIDRO TEMPERADO LISO, INCOLOR, 8MM, UMA FOLHA DE ABRIR. FECAHDURA PV-90-1R AF-L FRABICANTE HDL OU SIMILAR (ABRIR PARA FORA, MAÇANETA TIPO "L"), MOLA DE PISO FABRICANTE DORMA BTS 75R  OU SIMILAR, FERRAGENS JUMBO E PUXADOR INOX ESCOVADO (SEÇÃO CIRCULAR,  UM PAR, ø=3 À 4,5CM. ACABAMENTO DE VIDRO COM PELÍCULA JATEADA E DE SEGURANÇA-DIMENSÃO:110X210CM</t>
  </si>
  <si>
    <t>PORTA PIVOTANTE DE VIDRO TEMPERADO LISO, INCOLOR, 8MM, UMA FOLHA DE ABRIR. FECAHDURA PV- 90-1R AF-L FRABICANTE HDL OU SIMILAR (ABRIR PARA FORA, MAÇANETA TIPO "L"), MOLA DE PISO FABRICANTE DORMA BTS 75R  OU SIMILAR, FERRAGENS JUMBO E PUXADOR INOX ESCOVADO (SEÇÃO CIRCULAR,  UM PAR, ø=3 À 4,5CM. ACABAMENTO DE VIDRO COM PELÍCULA JATEADA E DE SEGURANÇA- DIMENSÃO:110X210CM</t>
  </si>
  <si>
    <t>CIV-0075</t>
  </si>
  <si>
    <t>ESPELHO CRISTAL, LAPIDADO, E=4MM, COLOCADO COM SILICONE</t>
  </si>
  <si>
    <t>CIV-0077</t>
  </si>
  <si>
    <t>PELÍCULA DE CONTROLE SOLAR REFLETIDA (PRATA)</t>
  </si>
  <si>
    <t>CIV-0078</t>
  </si>
  <si>
    <t>PELÍCULA DE SEGURANÇA (INCOLOR)</t>
  </si>
  <si>
    <t>CIV-0079</t>
  </si>
  <si>
    <t>ADESIVO EM VINIL JATEADO LISO TRANSPARENTE</t>
  </si>
  <si>
    <t>CIV-0083</t>
  </si>
  <si>
    <t>PINTURA COM TINTA ACRÍLICA ACETINADA NAS PAREDES,  COR MANIPULADA EM TONALIDADE, COR A DEFINIR, FABRICANTE SUVINIL, CORAL OU SIMILAR – DUAS DEMÃOS</t>
  </si>
  <si>
    <t>TINTA ACRÍLICA ACETINADA NAS PAREDES,  COR MANIPULADA EM TONALIDADE, COR A DEFINIR, FABRICANTE SUVINIL, CORAL OU SIMILAR</t>
  </si>
  <si>
    <t>CIV-0084</t>
  </si>
  <si>
    <t>PINTURA COM TINTA ACRÍLICA ACETINADA NAS PAREDES,  COR MANIPULADA EM TONALIDADE, COR A DEFINIR, FABRICANTE SUVINIL, CORAL OU SIMILAR – TRÊS DEMÃOS</t>
  </si>
  <si>
    <t>CIV-0087</t>
  </si>
  <si>
    <t>INSTALAÇÃO DE PLACA DE CHAPA DE AÇO INOX COM ÁREA MÁXIMA DE 1,30 M², ALTURA DE INSTALAÇÃO MÁXIMA DE 4,00 M. (PAREDES EXTERNAS)</t>
  </si>
  <si>
    <t>CIV-0098</t>
  </si>
  <si>
    <t>CORRIMÃO DE AÇO INOX ESCOVADO, DUPLO, FIXADO EM ALVENARIA</t>
  </si>
  <si>
    <t>CIV-0100</t>
  </si>
  <si>
    <t>TEXTURA ACRÍLICA HIDRORREPELENTE - TIPO GRAFIATTO</t>
  </si>
  <si>
    <t>LIXA D'AGUA EM FOLHA, GRAO 100</t>
  </si>
  <si>
    <t>CIV-0103</t>
  </si>
  <si>
    <t>BARRAS  DE AÇO INOX POLIDO, TIPO “U”, 35CM</t>
  </si>
  <si>
    <t>CIV-0111</t>
  </si>
  <si>
    <t>ISOLAMENTO  ACÚSTICO DE LÃ DE ROCHA –  D=32 KG/M³  E=50 MM</t>
  </si>
  <si>
    <t>MONTADOR DE ESTRUTURA METÁLICA COM ENCARGOS COMPLEMENTARES</t>
  </si>
  <si>
    <t>CIV-0113</t>
  </si>
  <si>
    <t>PISO CERÂMICO ESMALTADO PEI 5, ANTIDERRAPANTE, ASSENTADO COM ARGAMASSA PRÉ- FABRICADA DE CIMENTO COLANTE E  REJUNTAMENTO</t>
  </si>
  <si>
    <t>ARGAMASSA COLANTE AC II</t>
  </si>
  <si>
    <t>PISO EM CERAMICA ESMALTADA EXTRA, PEI MAIOR OU IGUAL A 4, FORMATO MENOR OU IGUAL A 2025 CM2</t>
  </si>
  <si>
    <t>CIV-0114</t>
  </si>
  <si>
    <t>AZULEJO OU CERÂMICA, COR BRANCO BRILHANTE, DIMENSÃO (20 X 20) CM, JUNTA A PRUMO, ASSENTADO COM ARGAMASSA PRÉ-FABRICADA, INCLUSIVE REJUNTAMENTO</t>
  </si>
  <si>
    <t>REVESTIMENTO EM CERAMICA ESMALTADA EXTRA, PEI MENOR OU IGUAL A 3, FORMATO MENOR OU IGUAL A 2025 CM2</t>
  </si>
  <si>
    <t>CIV-0115</t>
  </si>
  <si>
    <r>
      <rPr>
        <sz val="10"/>
        <rFont val="Arial Narrow"/>
        <family val="2"/>
      </rPr>
      <t>FECHADURA COMPLETA EXTERNA (COM CHAVE DE ENTRADA), MAÇANETA TIPO ALAVANCA DE ZAMAC, ACABAMENTO CROMADO BRILHANTE, COM MÁQUINA DE 55MM, GRAU DE SEGURANÇA MUITO ALTO E TRÁFEGO INTENSO, PARA PORTA DE MADEIRA. REF. MODELO LA FONTE 607, PADO
- LINHA VICTÓRIA OU SIMILAR</t>
    </r>
  </si>
  <si>
    <t>FECHADURA COMPLETA EXTERNA (COM CHAVE DE ENTRADA), MAÇANETA TIPO ALAVANCA DE ZAMAC, ACABAMENTO CROMADO BRILHANTE, COM MÁQUINA DE 55MM, GRAU DE SEGURANÇA MUITO ALTO E TRÁFEGO INTENSO, PARA PORTA DE MADEIRA. REF. MODELO LA FONTE 607, PADO - LINHA VICTÓRIA OU SIMILAR</t>
  </si>
  <si>
    <t>CIV-0116</t>
  </si>
  <si>
    <t>FORNECIMENTO E COLOCAÇÃO DE FECHADURA TETRA CHAVE – COM 2 CHAVES</t>
  </si>
  <si>
    <t>CIV-0117</t>
  </si>
  <si>
    <t>BARRADO DE CHAPA DE ALUMÍNIO ESCOVADO, RESISTENTE A IMPACTO, E=1MM, H=40CM</t>
  </si>
  <si>
    <t>RODABANCADA EM GRANITO CINZA CORUMBÁ OU CINZA ANDORINHA OU MÁRMORE BRANCO COMUM, H
= 9 CM, E = 2 CM</t>
  </si>
  <si>
    <t>PORTA DE ABRIR / GIRO, DE MADEIRA FOLHA MEDIA (NBR 15930) DE 600 X 2100 MM OU 700 X 2100 MM OU 800 X 2100 MM, DE 35MM A 40 MM DE ESPESSURA, NUCLEO SEMI-SOLIDO (SARRAFEADO), CAPA LISA EM HDF,
ACABAMENTO EM LAMINADO NATURAL PARA VERNIZ</t>
  </si>
  <si>
    <t>ALIZAR MADEIRA DE LEI (LARGURA: 7CM|ESPESSURA: 1CM|
MADEIRA: MADEIRA:TAUARI, CEDRINHO, ANGELIM, EUCALIPTO OU EQUIVALENTE DA REGIÃO)</t>
  </si>
  <si>
    <t>CALHA/CANALETA DE CONCRETO SIMPLES, TIPO MEIA CANA, DIAMETRO DE 20 CM, PARA AGUA PLUVIAL</t>
  </si>
  <si>
    <t>GRELHA E PORTA GRELHA  EM FERRO FUNDIDO QUADRICULADA L20CM</t>
  </si>
  <si>
    <t>AREIA LAVADA POSTO OBRA (TIPO: MÉDIA)</t>
  </si>
  <si>
    <t>CIMENTO PORTLAND CP II- E-32 (RESISTÊNCIA: 32,00 MPA)</t>
  </si>
  <si>
    <t>ESCAVAÇÃO MANUAL DE VALAS H &lt;= 1,50 M</t>
  </si>
  <si>
    <t>GRELHA SECA-PISO SP 80 - 8 CM SEKA PISO OU SIMILAR</t>
  </si>
  <si>
    <t>ARGAMASSA, TRAÇO 1:3 (CIMENTO E AREIA), PREPARO MECÂNICO</t>
  </si>
  <si>
    <t>REGISTRO DE GAVETA, TIPO BASE, ROSCÁVEL, (PARA TUBO SOLDÁVEL)-Ø 3/4"</t>
  </si>
  <si>
    <t>ACABAMENTO (PADRÃO MÉDIO) E CANOPLA CROMADOS, VOLANTE EM CRUZETA (REF.:DECA LINHA IZY PLUS OU EQUIVALENTE)-Ø 1/2" OU 3/4" OU 1"</t>
  </si>
  <si>
    <t>AUXILIAR DE ENCANADOR OU BOMBEIRO HIDRÁULICO COM ENCARGOS COMPLEMENTARES</t>
  </si>
  <si>
    <t>REGISTRO DE GAVETA, TIPO BASE, ROSCÁVEL, (PARA TUBO SOLDÁVEL) -Ø 1"</t>
  </si>
  <si>
    <t>REGISTRO DE GAVETA, TIPO BASE, ROSCÁVEL, (PARA TUBO SOLDÁVEL) -Ø 1.1/2"</t>
  </si>
  <si>
    <t>ACABAMENTO (PADRÃO MÉDIO) E CANOPLA CROMADOS, VOLANTE EM CRUZETA (REF.:DECA LINHA IZY PLUS OU EQUIVALENTE)-11/2"</t>
  </si>
  <si>
    <t>FITA DE VEDAÇÃO PARA TUBOS E CONEXÕES ROSCÁVEIS (LARGURA: 12 MM)</t>
  </si>
  <si>
    <t>REGISTRO DE GAVETA, TIPO BRUTO, ROSCÁVEL, (PARA TUBO SOLDÁVEL) INCLUSIVE VOLANTE PARA ACIONAMENTO-Ø 3/4"</t>
  </si>
  <si>
    <t>REGISTRO DE GAVETA, TIPO BRUTO, ROSCÁVEL, (PARA TUBO SOLDÁVEL) INCLUSIVE VOLANTE PARA ACIONAMENTO-Ø 1"</t>
  </si>
  <si>
    <t>REGISTRO DE GAVETA, TIPO BRUTO, ROSCÁVEL, (PARA TUBO SOLDÁVEL) INCLUSIVE VOLANTE PARA ACIONAMENTO-Ø 1.1/2"</t>
  </si>
  <si>
    <t>REGISTRO DE PRESSÃO, TIPO BASE, ROSCÁVEL, (PARA TUBO SOLDÁVEL) -Ø ½"</t>
  </si>
  <si>
    <t>REGISTRO DE PRESSÃO, TIPO BASE, ROSCÁVEL, (PARA TUBO SOLDÁVEL)-Ø 3/4"</t>
  </si>
  <si>
    <t>TORNEIRA PARA LAVATÓRIO CROMADA REF. 1194 , FABRIMAR OU EQUIVALENTE.</t>
  </si>
  <si>
    <t>ENCANADOR OU BOMBEIRO HIDRÁULICO COM ENCARGOS COMPLEMENTARES</t>
  </si>
  <si>
    <t>TORNEIRA PARA TANQUE E JARDIM EM METAL, CROMADO, 1/2"</t>
  </si>
  <si>
    <t>REPARO PARA VÁLVULA DE DESCARGA E ACABAMENTO</t>
  </si>
  <si>
    <t>ENGATE FLEXÍVEL DE PVC PARA ENTRADA DE ÁGUA ( COMPRIMENTO: 30CM/ DIÂMETRO DA SEÇÃO: 1/2")</t>
  </si>
  <si>
    <t>CAP PVC, SOLDAVEL, 20 MM, PARA AGUA FRIA PREDIAL</t>
  </si>
  <si>
    <t>ADESIVO PLASTICO PARA PVC, FRASCO COM 850 GR</t>
  </si>
  <si>
    <t>SOLUCAO LIMPADORA PARA PVC, FRASCO COM 1000 CM3</t>
  </si>
  <si>
    <t>CALHA/CANALETA EM CONCRETO COM GRELHA E PORTA GRELHA EM FERRO FUNDIDO, QUADRICULADA, LARGURA=20CM, PARA ÁGUA PLUVIAL.</t>
  </si>
  <si>
    <t>HID-0001</t>
  </si>
  <si>
    <t>M3</t>
  </si>
  <si>
    <t>HID-0002</t>
  </si>
  <si>
    <t>GRELHA TIPO SEKAPISO SP-80- 8CM OU SIMILAR.</t>
  </si>
  <si>
    <t>HID-0003</t>
  </si>
  <si>
    <t>REGISTRO DE GAVETA, TIPO BASE, ROSCÁVEL, (PARA TUBO SOLDÁVEL) INCLUSIVE ACABAMENTO (PADRÃO MÉDIO) E CANOPLA CROMADOS, VOLANTE EM CRUZETA (REF.:DECA LINHA IZY PLUS OU EQUIVALENTE)-Ø 3/4"</t>
  </si>
  <si>
    <t>UN</t>
  </si>
  <si>
    <t>HID-0004</t>
  </si>
  <si>
    <t>REGISTRO DE GAVETA, TIPO BASE, ROSCÁVEL, (PARA TUBO SOLDÁVEL) INCLUSIVE ACABAMENTO (PADRÃO MÉDIO) E CANOPLA CROMADOS, VOLANTE EM CRUZETA (REF.:DECA LINHA IZY PLUS OU EQUIVALENTE)-Ø 1"</t>
  </si>
  <si>
    <t>HID-0005</t>
  </si>
  <si>
    <t>REGISTRO DE GAVETA, TIPO BASE, ROSCÁVEL, (PARA TUBO SOLDÁVEL) INCLUSIVE ACABAMENTO (PADRÃO MÉDIO) E CANOPLA CROMADOS, VOLANTE EM CRUZETA (REF.:DECA LINHA IZY PLUS OU EQUIVALENTE)-Ø 1.1/2"</t>
  </si>
  <si>
    <t>HID-0006</t>
  </si>
  <si>
    <t>REGISTRO DE GAVETA, TIPO BRUTO, ROSCÁVEL, (PARA TUBO SOLDÁVEL) INCLUSIVE VOLANTE PARA ACIONAMENTO- Ø 3/4"</t>
  </si>
  <si>
    <t>HID-0007</t>
  </si>
  <si>
    <t>REGISTRO DE GAVETA, TIPO BRUTO, ROSCÁVEL, (PARA TUBO SOLDÁVEL) INCLUSIVE VOLANTE PARA ACIONAMENTO- Ø 1"</t>
  </si>
  <si>
    <t>HID-0008</t>
  </si>
  <si>
    <t>REGISTRO DE GAVETA, TIPO BRUTO, ROSCÁVEL, (PARA TUBO SOLDÁVEL) INCLUSIVE VOLANTE PARA ACIONAMENTO- Ø 1.1/2"</t>
  </si>
  <si>
    <t>HID-0009</t>
  </si>
  <si>
    <t>REGISTRO DE PRESSÃO, TIPO BASE, ROSCÁVEL, (PARA TUBO SOLDÁVEL) INCLUSIVE ACABAMENTO (PADRÃO MÉDIO) E CANOPLA CROMADOS, VOLANTE EM CRUZETA (REF.:DECA LINHA IZY PLUS OU EQUIVALENTE)-Ø ½"</t>
  </si>
  <si>
    <t>HID-0010</t>
  </si>
  <si>
    <t>REGISTRO DE PRESSÃO, TIPO BASE, ROSCÁVEL, (PARA TUBO SOLDÁVEL) INCLUSIVE ACABAMENTO (PADRÃO MÉDIO) E CANOPLA CROMADOS, VOLANTE EM CRUZETA (REF.:DECA LINHA IZY PLUS OU EQUIVALENTE)-Ø 3/4"</t>
  </si>
  <si>
    <t>HID-0013</t>
  </si>
  <si>
    <t>HID-0014</t>
  </si>
  <si>
    <t>HID-0015</t>
  </si>
  <si>
    <t>HID-0016</t>
  </si>
  <si>
    <t>INSTALAÇÃO PARA BEBEDOURO DE ÁGUA.</t>
  </si>
  <si>
    <t>HID-0017</t>
  </si>
  <si>
    <t>INSTALAÇÃO PARA PURIFICADORES DE ÁGUA</t>
  </si>
  <si>
    <t>HID-0018</t>
  </si>
  <si>
    <t>PONTO/TAMPÃO PARA DUCHA HIGIÊNICA.</t>
  </si>
  <si>
    <t>ELE-0001</t>
  </si>
  <si>
    <t>A) Ø 1"</t>
  </si>
  <si>
    <t>ELE-0006</t>
  </si>
  <si>
    <t>#N/DISP</t>
  </si>
  <si>
    <t>ELE-0007</t>
  </si>
  <si>
    <t>ELE-0009</t>
  </si>
  <si>
    <t>C) 110X20MM, COM DIVISÃO INTERNA</t>
  </si>
  <si>
    <t>ELE-0010</t>
  </si>
  <si>
    <t>CURVA VERTICAL EXTERNA, EM ALUMÍNIO ANODIZADO PINTADO NA COR
BRANCA, R=30MM, LARGURA DE 73MM, COM UM SEPTO. PARA DUTO DE 45MM DE ALTURA. REF: DT 38440.30 DA DUTOTEC OU SIMILAR.</t>
  </si>
  <si>
    <t>ELE-0011</t>
  </si>
  <si>
    <t>ADAPTADOR PARA CANALETA-ELETRODUTO 3X1", EM TEMOPLÁSTICO
ABS/PC-V0 NA COR BRANCA, PARA PERFIL DE 45MM.  REF: DT 48042.00 DA DUTOTEC OU SIMILAR.</t>
  </si>
  <si>
    <t>ELE-0012</t>
  </si>
  <si>
    <t>A) 73X25MM. REF.: DT12241.00 DA DUTOTEC OU SIMILAR</t>
  </si>
  <si>
    <t>ELE-0013</t>
  </si>
  <si>
    <t>B) 73X45MM.  REF.: DT14441.00 DA DUTOTEC OU SIMILAR</t>
  </si>
  <si>
    <t>ELE-0014</t>
  </si>
  <si>
    <t>TAMPA PLANA LISA PARA CANALETA, EM PERFIL DE ALUMÍNIO
ANODIZADO PINTADO NA COR BRANCA, LARGURA DE 73MM, BARRA DE 3,0 METROS. REF.: DT15140.00 DA DUTOTEC OU SIMILAR</t>
  </si>
  <si>
    <t>AJUDANTE DE ELETRICISTA COM ENCARGOS COMPLEMENTARES</t>
  </si>
  <si>
    <t>ELETRICISTA COM ENCARGOS COMPLEMENTARES</t>
  </si>
  <si>
    <t>ELE-0015</t>
  </si>
  <si>
    <t>CURVA VERTICAL INTERNA PARA CANALETA, PLANA LISA, EM ALUMÍNIO ANODIZADO PINTADO NA COR BRANCA, RAIO=30MM, LARGURA DE 73MM, COM UM  SEPTO DIVISOR. REF.: DT38040.30 DA DUTOTEC OU SIMILAR.</t>
  </si>
  <si>
    <t>ELE-0016</t>
  </si>
  <si>
    <t>CURVA VERTICAL EXTERNA PARA CANALETA, PLANA LISA, EM ALUMÍNIO ANODIZADO PINTADO NA COR BRANCA, RAIO=30MM, LARGURA DE 73MM, COM UM  SEPTO DIVISOR. REF.: DT38240.30 DA DUTOTEC OU SIMILAR.</t>
  </si>
  <si>
    <t>ELE-0017</t>
  </si>
  <si>
    <t>TAMPA TERMINAL PARA FECHAMENTO DE CANALETA DE ALUMÍNIO, EM
PLÁSTICO ABS NA COR BRANCA, DIMENSÕES 25X73MM. REF.: DT49140.00 DA DUTOTEC OU SIMILAR.</t>
  </si>
  <si>
    <t>ELE-0018</t>
  </si>
  <si>
    <t>PORTA EQUIPAMENTOS PARA CANALETA DE ALUMÍNIO, PARA TRÊS POSTOS MODULARES DE TOMADA OU INTERRUPTOR, COMPATIVEL COM A LINHA PIAL PLUS DA LEGRAND, EM PLÁSTICO ABS NA COR BRANCA.
REF.: DT64440.00 DA DUTOTEC OU SIMILAR.</t>
  </si>
  <si>
    <t>ELE-0019</t>
  </si>
  <si>
    <t>ELE-0020</t>
  </si>
  <si>
    <t>A) 3X1”. REF.: DT47640.00 DA DUTOTEC OU SIMILAR.</t>
  </si>
  <si>
    <t>ELE-0021</t>
  </si>
  <si>
    <t>ELE-0022</t>
  </si>
  <si>
    <t>CAIXA DE DERIVAÇÃO TIPO X, BASE EM ALUMÍNIO INJETADO E TAMPA EM
PLÁSTICO ABS NA COR BRANCA, PARA CANALETA DE ALUMÍNIO DE 25X73MM. REF.: DT52240.00 DA DUTOTEC OU SIMILAR.</t>
  </si>
  <si>
    <t>ELE-0023</t>
  </si>
  <si>
    <t>ELE-0024</t>
  </si>
  <si>
    <t>ELE-0025</t>
  </si>
  <si>
    <t>ELE-0026</t>
  </si>
  <si>
    <t>ELE-0027</t>
  </si>
  <si>
    <t>ELE-0028</t>
  </si>
  <si>
    <t>A) 2X0,75MM2</t>
  </si>
  <si>
    <t>ELE-0029</t>
  </si>
  <si>
    <t>B) 2X1,5MM2</t>
  </si>
  <si>
    <t>ELE-0030</t>
  </si>
  <si>
    <t>ELE-0031</t>
  </si>
  <si>
    <t>A) #2,5MM²</t>
  </si>
  <si>
    <t>ELE-0032</t>
  </si>
  <si>
    <t>B) #4,0MM²</t>
  </si>
  <si>
    <t>ELE-0033</t>
  </si>
  <si>
    <t>C) #6,0MM²</t>
  </si>
  <si>
    <t>ELE-0034</t>
  </si>
  <si>
    <t>D) #10,0MM²</t>
  </si>
  <si>
    <t>ELE-0035</t>
  </si>
  <si>
    <t>E) #16,0MM²</t>
  </si>
  <si>
    <t>ELE-0036</t>
  </si>
  <si>
    <t>F) #25,0MM²</t>
  </si>
  <si>
    <t>ELE-0037</t>
  </si>
  <si>
    <t>CONECTOR EMENDA 2P 32A FL.0,14-4,0MM2 REFERENCIA: MODELO 221- 412 WAGO</t>
  </si>
  <si>
    <t>ELE-0038</t>
  </si>
  <si>
    <t>CONECTOR EMENDA 3P 32A FL.0,14-4,0MM2 REFERENCIA: MODELO 221-
413 WAGO</t>
  </si>
  <si>
    <t>ELE-0039</t>
  </si>
  <si>
    <t>CONECTOR EMENDA 5P 32A FL.0,14-4,0MM2 REFERENCIA: MODELO 221- 415 WAGO</t>
  </si>
  <si>
    <t>ELE-0040</t>
  </si>
  <si>
    <t>ELE-0041</t>
  </si>
  <si>
    <t>ABRAÇADEIRA DE VELCRO, DUPLA FACE, NA COR AZUL, ROLO DE 20MM X
3 METROS.</t>
  </si>
  <si>
    <t>ELE-0042</t>
  </si>
  <si>
    <t>A) 240X240X98 MM (CTP 20)</t>
  </si>
  <si>
    <t>ELE-0043</t>
  </si>
  <si>
    <t>B) 350X379X85,5 MM (CTP 30)</t>
  </si>
  <si>
    <t>ELE-0044</t>
  </si>
  <si>
    <t>CAIXA DE SOBREPOR EM PVC 3X3” PARA 1 MODULO, CONFORME NBR 14136, COR BRANCA, COM PLACA, SUPORTE, ACOPLADOR, PARAFUSOS E ACESSÓRIOS PARA INSTALAÇÃO COM SISTEMA DE CANALETAS DE PVC.</t>
  </si>
  <si>
    <t>ELE-0045</t>
  </si>
  <si>
    <t>ELE-0046</t>
  </si>
  <si>
    <t>ELE-0047</t>
  </si>
  <si>
    <t>CAIXA DE SOBREPOR  MULTIUSO 3 MÓDULOS E 4 SAÍDAS, NA COR
BRANCA. REF.: 57304/050 TRAMONTINA OU SIMILAR</t>
  </si>
  <si>
    <t>ELE-0048</t>
  </si>
  <si>
    <t>ELE-0049</t>
  </si>
  <si>
    <t>MÓDULO TOMADA PADRÃO, TRÊS (3) POLOS, CORRENTE 10A, TENSÃO 250V, (2P+T/10A-250V) PARA INSTALAÇÃO EM PLACA/SUPORTE.</t>
  </si>
  <si>
    <t>MÓDULO TOMADA PADRÃO, TRÊS (3) POLOS, CORRENTE 10A, TENSÃO
250V, (2P+T/10A-250V) PARA INSTALAÇÃO EM PLACA/SUPORTE.</t>
  </si>
  <si>
    <t>ELE-0050</t>
  </si>
  <si>
    <r>
      <rPr>
        <sz val="9"/>
        <rFont val="Arial Narrow"/>
        <family val="2"/>
      </rPr>
      <t>MÓDULO TOMADA PADRÃO, TRÊS (3) POLOS, CORRENTE 20A, TENSÃO 250V,
(2P+T/20A-250V), COR BRANCA, CONFORME NBR 14136, COM BORNES E PARAFUSO.</t>
    </r>
  </si>
  <si>
    <t>MÓDULO TOMADA PADRÃO, TRÊS (3) POLOS, CORRENTE 20A, TENSÃO
250V, (2P+T/20A-250V), COR BRANCA, CONFORME NBR 14136, COM BORNES E PARAFUSO.</t>
  </si>
  <si>
    <t>ELE-0051</t>
  </si>
  <si>
    <t>MÓDULO DE INTERRUPTOR BIPOLAR SIMPLES PARA INSTALAÇÃO EM PLACA/SUPORTE, 25A, 250V, COR BRANCA, COM BORNES A PARAFUSO.</t>
  </si>
  <si>
    <t>MÓDULO DE INTERRUPTOR BIPOLAR SIMPLES PARA INSTALAÇÃO EM
PLACA/SUPORTE, 25A, 250V, COR BRANCA, COM BORNES A PARAFUSO.</t>
  </si>
  <si>
    <t>ELE-0052</t>
  </si>
  <si>
    <t>PLUG MACHO PRETO 10A 2P+T CONFORME NBR14136 57403/103. REF.: TRAMONTINA OU SIMILAR.</t>
  </si>
  <si>
    <t>ELE-0057</t>
  </si>
  <si>
    <t>DISPOSITIVO DE PROTEÇÃO CONTRA SURTOS (DPS), CLASSE I/II, TENSÃO
DE OPERAÇÃO CONTINUA MÁXIMA: 275V, INOM (8/20µS): 30KA, IMAX (8/20µS): 60KA, IIMP (10/350µS): 12,5KA.</t>
  </si>
  <si>
    <t>ELE-0058</t>
  </si>
  <si>
    <t>ELE-0059</t>
  </si>
  <si>
    <t>E) 3X80A (TRIPOLAR)</t>
  </si>
  <si>
    <t>ELE-0060</t>
  </si>
  <si>
    <t>ELE-0061</t>
  </si>
  <si>
    <t>ELE-0062</t>
  </si>
  <si>
    <t>ELE-0063</t>
  </si>
  <si>
    <t>LUMINARIA - TIPO: EMBUTIR; ESTRUTURA: CHAPA DE ACO TRATADA;
ACABAMENTO: PINTURA ELETROSTATICA A PO COR BRANCA;MEDIDAS: ALTURA 70MM X LARGURA 250MM X COMPRIMENTO 570MM; VIDRO: SEM
VIDRO; TIPO LAMPADA: 02 LAMPADAS TUBULARES LED T8 9/10 W; REF. LUMICENTER CAN03-E216 OU SIMILAR.</t>
  </si>
  <si>
    <t>ELE-0064</t>
  </si>
  <si>
    <t>LUMINARIA - TIPO: EMBUTIR; ESTRUTURA: CHAPA DE ACO; ACABAMENTO: PINTURA ELETROSTATICA BRANCA; MEDIDAS: 1243 X 215 X 52MM; VIDRO: COM ACRILICO; TIPO LAMPADA: 2 LAMPADAS TUBULARES  T8 LED 18/20  W; REF. LUMICENTER CAN03-E232 OU SIMILAR.</t>
  </si>
  <si>
    <t>ELE-0065</t>
  </si>
  <si>
    <r>
      <rPr>
        <sz val="9"/>
        <rFont val="Arial Narrow"/>
        <family val="2"/>
      </rPr>
      <t>LUMINARIA - TIPO: EMBUTIR;  PARA 1 LÂMPADA LED MR16 DE 4,8W COM BASE
GU10. CORPO EM PLÁSTICO NA COR BRANCA/PRETA COM FACE RECUADA. REF.: SE-330.1032 DA SAVE ENERGY OU SIMILAR.</t>
    </r>
  </si>
  <si>
    <t>LUMINARIA - TIPO: EMBUTIR;  PARA 1 LÂMPADA LED MR16 DE 4,8W COM
BASE GU10. CORPO EM PLÁSTICO NA COR BRANCA/PRETA COM FACE RECUADA. REF.: SE-330.1032 DA SAVE ENERGY OU SIMILAR.</t>
  </si>
  <si>
    <t>ELE-0066</t>
  </si>
  <si>
    <t>ELE-0067</t>
  </si>
  <si>
    <t>ELE-0068</t>
  </si>
  <si>
    <t>ELE-0069</t>
  </si>
  <si>
    <t>LUMINARIA - TIPO: SOBREPOR; ESTRUTURA: CHAPA DE ACO; ACABAMENTO: PINTURA ELETROSTATICA BRANCA; MEDIDAS: 1245 X 170  X 45MM; VIDRO: COM ACRILICO; TIPO LAMPADA: 2 LAMPADAS TUBULARES
T8 LED 18/20 W; REF. LUMEPETRO 152005 OU SIMILAR.</t>
  </si>
  <si>
    <t>ELE-0070</t>
  </si>
  <si>
    <t>LUMINARIA - TIPO: SOBREPOR; ESTRUTURA: CHAPA DE ACO TRATADA; ACABAMENTO: PINTURA ELETROSTATICA A PO COR BRANCA;MEDIDAS: ALTURA 45MM X LARGURA 170MM X COMPRIMENTO 635MM; VIDRO: SEM
VIDRO; TIPO LAMPADA: 02 LAMPADAS TUBULARES LED T8 9/10 W; REF. LUMEPETRO 152009 OU SIMILAR.</t>
  </si>
  <si>
    <t>ELE-0071</t>
  </si>
  <si>
    <t>ELE-0072</t>
  </si>
  <si>
    <t>LUMINARIA - TIPO: PAINEL LED DE EMBUTIR; ULTRAFINO; ; ESTRUTURA: ALUMINIO; ACABAMENTO: PINTURA ELETROSTATICA COR BRANCA; MEDIDAS: 300 MM X 300 MM X 23 MM; VIDRO: ACRILICO; TIPO LAMPADA: LED 24 W; 4000 K; 2200 LM; IRC MAIOR QUE 80; TENSAO: BIVOLT; VIDA
UTIL MEDIANA DE 30.000 HORAS, BORDAS BRANCAS.</t>
  </si>
  <si>
    <t>ELE-0073</t>
  </si>
  <si>
    <r>
      <rPr>
        <sz val="9"/>
        <rFont val="Arial Narrow"/>
        <family val="2"/>
      </rPr>
      <t>LUMINARIA - TIPO: PAINEL LED DE EMBUTIR; ULTRAFINO; ESTRUTURA: ALUMINIO; ACABAMENTO: PINTURA ELETROSTATICA COR BRANCA; MEDIDAS: 300 MM X 300 MM X 23 MM; VIDRO: ACRILICO; TIPO LAMPADA: LED 24 W; 6500K;
2200 LM; IRC MAIOR QUE 80; TENSAO: BIVOLT</t>
    </r>
  </si>
  <si>
    <t>LUMINARIA - TIPO: PAINEL LED DE EMBUTIR; ULTRAFINO; ESTRUTURA:
ALUMINIO; ACABAMENTO: PINTURA ELETROSTATICA COR BRANCA; MEDIDAS: 300 MM X 300 MM X 23 MM; VIDRO: ACRILICO; TIPO LAMPADA:
LED 24 W; 6500K; 2200 LM; IRC MAIOR QUE 80; TENSAO: BIVOLT</t>
  </si>
  <si>
    <t>ELE-0074</t>
  </si>
  <si>
    <t>LUMINARIA - TIPO: PAINEL LED DE EMBUTIR, ULTRAFINO; ESTRUTURA: ALUMINIO; ACABAMENTO: PINTURA ELETROSTATICA COR BRANCA; MEDIDAS: 620 MM X 620 MM X 35 MM; VIDRO: ACRILICO; TIPO LAMPADA: LED 36 W; 4000 K; IRC MAIOR QUE 80; TENSAO: BIVOLT; VIDA UTIL
MEDIANA DE 30.000 HORAS, BORDAS BRANCAS</t>
  </si>
  <si>
    <t>ELE-0075</t>
  </si>
  <si>
    <t>LUMINÁRIA TIPO BALIZADOR EMBUTIDA NA PAREDE COM 1 LÂMPADA DE
LED, TIPO BULBO, DE 9W. REF: PIROPO DA ITAIM OU EQUIVALENTE.</t>
  </si>
  <si>
    <t>ELE-0076</t>
  </si>
  <si>
    <t>ARANDELA COM 1 LÂMPADA DE LED, DE 12W. REF.: MODELO TATU DA ITAIM OU EQUIVALENTE.</t>
  </si>
  <si>
    <t>ELE-0077</t>
  </si>
  <si>
    <t>A) 10 W</t>
  </si>
  <si>
    <t>ELE-0078</t>
  </si>
  <si>
    <t>B) 50 W</t>
  </si>
  <si>
    <t>ELE-0079</t>
  </si>
  <si>
    <t>C) 100 W</t>
  </si>
  <si>
    <t>ELE-0080</t>
  </si>
  <si>
    <t>LÂMPADA LED MR16 DE 4.8W, BASE GU10, FLUXO LUMINOSO DE 360LM,
TEMPERATURA DE COR DE 2700K, BIVOLT, 60HZ. REF. SE-130-1640 DA SAVE ENERGY OU SIMILAR.</t>
  </si>
  <si>
    <t>ELE-0081</t>
  </si>
  <si>
    <t>LÂMPADA LED MR16 DE 7W, BASE GU10, FLUXO LUMINOSO DE 470LM,
TEMPERATURA DE COR DE 2700K, BIVOLT, 60HZ. REF. SE-130-562 DA SAVE ENERGY OU SIMILAR</t>
  </si>
  <si>
    <t>ELE-0082</t>
  </si>
  <si>
    <t>FITA DE LED, 12VCC, 5W/M, 400LM/M, LUZ FRIA 6500K, GRAU DE PROTEÇÃO IP20, ROLO COM 5M, IRC 70, VIDA ÚTIL 15.000H, GARANTIA DE 2 ANOS. REF.: MODELO STH7804/65 - 12VCC - IP20 DA STELLA OU SIMILAR.</t>
  </si>
  <si>
    <t>ELE-0083</t>
  </si>
  <si>
    <t>FONTE PARA FITA LED, TENSÃO DE ENTRADA 100-240VCA 60HZ, TENSÃO DE SAÍDA 12VCC, 3,34 A, POTÊNCIA 25W, FATOR DE POTÊNCIA &gt;0,5, GRAU DE PROTEÇÃO IP20, GARANTIA DE 1 ANO. REF.: MODELO STH6891 - AC
100-240V DA STELLA OU SIMILAR.</t>
  </si>
  <si>
    <t>ELE-0087</t>
  </si>
  <si>
    <t>KIT PENDENTE STE BR PARA LUMINÁRIAS FLAT REF.: STH6999</t>
  </si>
  <si>
    <t>ELE-0088</t>
  </si>
  <si>
    <t>FECHO ELETROMAGNÉTICO, PARA INSTALAÇÃO EMBUTIDA EM BATENTE
DE PORTAS DE MADEIRA OU METAL, USO INTERNO, COM MEMÓRIA MECÂNICA (DESTRAVA NO PRIMEIRO IMPULSO E SÓ VOLTA A TRAVAR APÓS SER ABERTA E FECHADA NOVAMENTE), EM LIGA DE ALUMÍNIO, ADAPTÁVEL À PORTAS COM ABERTURA PARA ESQUERDA OU DIREITA E PARA DENTRO OU FORA, COM ESPELHO LONGO E TRINCO AJUSTÁVEL, ALIMENTAÇÃO ELÉTRICA: 12VCA. REF.: MODELO FEC-91-LA DA HDL OU
SIMILAR.</t>
  </si>
  <si>
    <t>ELE-0089</t>
  </si>
  <si>
    <t>FECHADURA ELÉTRICA PARA PORTA DE VIDRO DE UMA FOLHA COM ABERTURA PARA FORA, FIXAÇÃO EM RECORTE PADRÃO NO VIDRO, ABERTURA EXTERNA POR CHAVE E INTERNA POR MAÇANETA TIPO L, COM MEMÓRIA MECÂNICA (DESTRAVA NO PRIMEIRO IMPULSO E SÓ VOLTA A TRAVAR APÓS SER ABERTA E FECHADA  NOVAMENTE), CORPO EM AÇO INOX ESCOVADO, ALIMENTAÇÃO ELÉTRICA: 12VCA. REF.:
MODELO PV-90-1R-AF-L DA HDL OU SIMILAR.</t>
  </si>
  <si>
    <t>ELE-0090</t>
  </si>
  <si>
    <t>FECHADURA ELÉTRICA DE SOBREPOR PARA PORTÃO DE MADEIRA OU METAL COM ABERTURA PARA DENTRO, CORPO EM AÇO PINTADO NA COR PRETA, COM MEMÓRIA MECÂNICA (DESTRAVA NO PRIMEIRO IMPULSO E SÓ VOLTA A TRAVAR APÓS SER ABERTA E FECHADA NOVAMENTE), ABERTURA INTERNA E POR CHAVE, ALIMENTAÇÃO ELÉTRICA: 12VCA.
REF.: MODELO C90  DA HDL OU SIMILAR.</t>
  </si>
  <si>
    <t>ELE-0091</t>
  </si>
  <si>
    <t>FONTE 127/220-12VCA, 500MA.  REF.: MODELO TRA-400 DA HDL OU SIMILAR.</t>
  </si>
  <si>
    <t>ELE-0092</t>
  </si>
  <si>
    <t>FECHADURA ELETROIMÃ 12VC, FONTE CHAVEADA 12V-1A, BOTOEIRA
SIMPLES S/ FIO, RECEPTOR 433MHZ - 110 / 220V E CONTROLE REMOTO 433MHZ + ACESSÓRIOS</t>
  </si>
  <si>
    <t>ELE-0093</t>
  </si>
  <si>
    <t>KIT PORTEIRO ELETRÔNICO (INTERFONE), INSTALAÇÃO DE SOBREPOR, COMPOSTO DE UNIDADE INTERNA E UNIDADE EXTERNA, COM ALARME ANTIVIOLAÇÃO DO PAINEL EXTERNO, ADEQUADO PARA ACIONAMENTO DE FECHADURA 12VCA, ALIMENTAÇÃO ELÉTRICA: 127/220VCA, UNIDADE EXTERNA COM TETO PARA PROTEÇÃO CONTRA INTEMPÉRIES. REF.:
MODELO F8NT – AZ01 DA HDL OU SIMILAR.</t>
  </si>
  <si>
    <t>ELE-0094</t>
  </si>
  <si>
    <t>SISTEMA DE ALARME VISUAL E SONORO PARA BANHEIRO ACESSÍVEL, EM CONFORMIDADE COM A NORMA NBR 9050, FUNCIONAMENTO POR RÁDIO FREQUENCIA, COMPOSTO DE:
- UMA CENTRAL DE ALARME, COM COMPARTIMENTO QUEBRA- VIDRO PARA ABRIGAR CHAVE DA PORTA DO BANHEIRO, ALIMENTADO EM 127/220VCA, COM BATERIA 12VCC DE BACKUP, COM LED DE MONITORAMENTO E SISTEMA DE TESTE PARA INSPEÇÃO PERIÓDICA.
- UM  COMANDO REMOTO, À PROVA D'ÁGUA, ALIMENTAÇÃO POR BATERIA
12VCC, COM SINALIZAÇÃO FOSFORESCENTE. REF.: MODELO AE-08 DA ARCO OU SIMILAR.</t>
  </si>
  <si>
    <t>ELE-0095</t>
  </si>
  <si>
    <t>CERCA ELÉTRICA COMPOSTA DE:
- CENTRAL DE CERCA ELÉTRICA COM ATERRAMENTO ELETRÔNICO, ACOMPANHADA DE CONTROLE REMOTO E BATERIA 12V/ 7AH, CHOQUE PULSATIVO 8000V, CAPACIDADE PARA ELETRIFICAR CERCAS COM ATÉ 1.600 METROS LINEARES (BASEADO EM FIO DE AÇO GALVANIZADO DE
0,7MM DE DIÂMETRO). COM SUPERVISÃO DE CORTE DE FIO E ATERRAMENTO DA CERCA, COM 1 ENTRADA PARA SENSOR COM FIO NF, 1 SAÍDA PARA SIRENE, 1 SAÍDA PARA BATERIA, 1 SAÍDA NA OU NF PARA ALARME. ENERGIA MÁXIMA ARMAZENADA MENOR DE 5 JOULES. CHAVE LIGA/DESLIGA. ALIMENTAÇÃO 127/220V;
- SIRENE 120DB, 12V;
- HASTE COBREADA PARA ATERRAMENTO EXCLUSIVO COM DIÂMETRO DE 5/8” E COMPRIMENTO DE 2,4M;
- FIO DE AÇO GALVANIZADO DE 0,7MM PARA CERCA ELÉTRICA; - HASTES DE ALUMÍNIO TIPO ESTRELA 75CM COM 4 ISOLADORES 15KV (ESPAÇAMENTO MÁXIMO DE 3M ENTRE HASTES);
- HASTES DE ALUMÍNIO TIPO CANTONEIRA 75CM COM 8 ISOLADORES 15KV (ESPAÇAMENTO MÁXIMO DE 3M ENTRE HASTES);
- MOLAS DE REPUXO;
- PLACAS DE ADVERTÊNCIA EM ALUMÍNIO TAMANHO18X13CM COM OS DIZERES E GRAVURAS PADRONIZADOS IMPRESSOS: “PERIGO CERCA ELÉTRICA” (ESPAÇAMENTO MÁXIMO DE 5M ENTRE PLACAS);
- CABO DE ALTA ISOLAÇÃO (15KV) PARA LIGAÇÃO DA CENTRAL À CERCA</t>
  </si>
  <si>
    <t>ELE-0096</t>
  </si>
  <si>
    <t>ACIONAMENTO MOTORIZADO PARA PORTÃO DE GARAGEM, COM DESTRAVAMENTO MANUAL EM CASO DE FALTA DE ENERGIA, PROTEÇÃO TÉRMICA DO MOTOR, 60 CICLOS/HORA, DESLIZANTE, PESO DO PORTÃO ATÉ 500KG, TAMANHO DA FOLHA ATÉ 3,5M,  POTÊNCIA DO MOTOR 1/2CV, ALIMENTAÇÃO ELÉTRICA 220V, BIFÁSICO, COM DOIS CONTROLES
REMOTO</t>
  </si>
  <si>
    <t>ELE-0097</t>
  </si>
  <si>
    <t>SINALEIRO DE GARAGEM VISUAL E SONORO, COM LEDS DE ALTO BRILHO, COM ALARME SONORO DE 80DB, ALIMENTAÇÃO ELÉTRICA EM 127/ 220V, COM PLACA DE AVISO COM OS DIZERES: “CUIDADO VEÍCULOS”</t>
  </si>
  <si>
    <t>ELE-0098</t>
  </si>
  <si>
    <t>ELE-0099</t>
  </si>
  <si>
    <t>RENOVADOR DE AR PARA BANHEIRO, INCLUINDO TUBO FLEXÍVEL  -  TIPO VENTOKIT</t>
  </si>
  <si>
    <t>RENOVADOR DE AR PARA BANHEIRO, INCLUINDO TUBO FLEXÍVEL  -  TIPO
VENTOKIT</t>
  </si>
  <si>
    <t>TUBO FLEXÍVEL POLIWEST PVC P/ RENOVADORES DE AR-3M- PROLONGADOR</t>
  </si>
  <si>
    <t>ELE-0100</t>
  </si>
  <si>
    <r>
      <rPr>
        <sz val="9"/>
        <rFont val="Arial Narrow"/>
        <family val="2"/>
      </rPr>
      <t>NOBREAK 12V 7A, BIVOLT, PROTEÇÃO INTERNA COM PTC E LED INDICADOR DE
CARGA, INCLUSO A BATERIA. REF.: MODELO DA AGL OU SIMILAR.</t>
    </r>
  </si>
  <si>
    <t>NOBREAK 12V 7A, BIVOLT, PROTEÇÃO INTERNA COM PTC E LED
INDICADOR DE CARGA, INCLUSO A BATERIA. REF.: MODELO DA AGL OU SIMILAR.</t>
  </si>
  <si>
    <t>ELE-0101</t>
  </si>
  <si>
    <t>CONTROLADOR DE ACESSO AGL CA25</t>
  </si>
  <si>
    <t>ELE-0102</t>
  </si>
  <si>
    <t>BOTOEIRA DUPLA AGL BT-D AGL</t>
  </si>
  <si>
    <t>ELE-0103</t>
  </si>
  <si>
    <t>FONTE CC 12V/1A</t>
  </si>
  <si>
    <t>ENE-0001</t>
  </si>
  <si>
    <t>ENE-0003</t>
  </si>
  <si>
    <t>TEL-0005</t>
  </si>
  <si>
    <t>CABO HDMI – 10 METROS</t>
  </si>
  <si>
    <t>TEL-0006</t>
  </si>
  <si>
    <t>CABO HDMI 25 METROS, COM CONECTORES HDMI MACHO NAS DUAS EXTREMIDADES.</t>
  </si>
  <si>
    <t>TEL-0007</t>
  </si>
  <si>
    <t>CABO DE PAR TRANÇADO F/UTP BLINDADO, 4 PARES, CATEGORIA 5E.
REF.: FURUKAWA OU EQUIVALENTE</t>
  </si>
  <si>
    <t>TEL-0008</t>
  </si>
  <si>
    <t>BLOCO PARA CONECTOR FÊMEA RJ45, KEYSTONE, NA COR BRANCA. REF.: QM99240.00 DA DUTOTEC OU SIMILAR.</t>
  </si>
  <si>
    <t>TEL-0009</t>
  </si>
  <si>
    <t>PLUG/CONECTOR MACHO, RJ-45, CATEGORIA 5E, SEM BLINDAGEM, PARA
CABOS UTP 4 PARES DE 22 A 26AWG, PADRÃO DE MONTAGEM T568A OU B.</t>
  </si>
  <si>
    <t>TEL-0010</t>
  </si>
  <si>
    <t>PLUG/CONECTOR MACHO, RJ-45, CATEGORIA 6, SEM BLINDAGEM, PARA
CABOS UTP 4 PARES DE 22 A 26AWG, PADRÃO DE MONTAGEM T568A OU B.</t>
  </si>
  <si>
    <t>TEL-0011</t>
  </si>
  <si>
    <t>TEL-0012</t>
  </si>
  <si>
    <t>A) 1” TRAMONTINA REF.: 56117/017</t>
  </si>
  <si>
    <t>TEL-0013</t>
  </si>
  <si>
    <t>TEL-0014</t>
  </si>
  <si>
    <t>A) 1” TRAMONTINA REF.: 56115/018</t>
  </si>
  <si>
    <t>TEL-0015</t>
  </si>
  <si>
    <t>A) 16U</t>
  </si>
  <si>
    <t>TEL-0016</t>
  </si>
  <si>
    <t>B) 20U</t>
  </si>
  <si>
    <t>TEL-0017</t>
  </si>
  <si>
    <t>C) 24U</t>
  </si>
  <si>
    <t>TEL-0018</t>
  </si>
  <si>
    <t>D) 32U</t>
  </si>
  <si>
    <t>TEL-0019</t>
  </si>
  <si>
    <t>TEL-0020</t>
  </si>
  <si>
    <t>RACK DE COLUNA ABERTO 36U COM GUIA LATERAL</t>
  </si>
  <si>
    <t>TEL-0021</t>
  </si>
  <si>
    <t>GABINETE METÁLICO FECHADO (BRACKET), PARA FIXAÇÃO EM PAREDE. PADRÃO 19”. PORTA DE ACRÍLICO TRANSPARENTE COM FECHADURA, ESTRUTURA EM CHAPA DE AÇO 0,75MM. FUNDO, TETO E LATERAIS EM CHAPA METÁLICA. LATERAIS REMOVÍVEIS. ABERTURAS NO TETO E NA BASE PARA PASSAGEM DE CABOS. PINTURA ELETROSTÁTICA EPÓXI-PÓ NA COR PRETA, BEGE OU CINZA. PROFUNDIDADE: 570MM. CAPACIDADE:
12U</t>
  </si>
  <si>
    <t>TEL-0022</t>
  </si>
  <si>
    <t>A) 400MM</t>
  </si>
  <si>
    <t>TEL-0023</t>
  </si>
  <si>
    <t>B) 500MM</t>
  </si>
  <si>
    <t>TEL-0024</t>
  </si>
  <si>
    <t>BANDEJA FIXA PARA RACK FECHADO, PADRÃO 19'', COM FIXAÇÃO APENAS NA PARTE FRONTAL</t>
  </si>
  <si>
    <t>TEL-0025</t>
  </si>
  <si>
    <t>A) DOIS VENTILADORES</t>
  </si>
  <si>
    <t>TEL-0026</t>
  </si>
  <si>
    <t>KIT DE FIXAÇÃO COM: PORCA GAIOLA M5, PARAFUSO PHILIPS M5X12 E
ARRUELA PACOTE COM 10 UNIDADES</t>
  </si>
  <si>
    <t>TEL-0027</t>
  </si>
  <si>
    <t>VOICE PANEL, CATEGORIA 3, COM 30 PORTAS. PADRÃO 19”. ALTURA 1U. ESTRUTURA EM AÇO NA COR PRETA. CONECTORES FRONTAL PADRÃO RJ45 COMPATIVEL COM RJ11 E TRASEIRO 110IDC PARA CONDUTORES DE
22 A 26 AWG</t>
  </si>
  <si>
    <t>TEL-0028</t>
  </si>
  <si>
    <t>VOICE PANEL, CATEGORIA 3, COM 50 PORTAS. PADRÃO 19”. ALTURA 1U.
REF.: FURUKAWA OU EQUIVALENTE</t>
  </si>
  <si>
    <t>TEL-0029</t>
  </si>
  <si>
    <t>BLOCO TERMINAL DE ENGATE RÁPIDO M10 B IDC COM CONTATO DE CONEXÃO PERMANENTE 10 PARES</t>
  </si>
  <si>
    <t>TEL-0030</t>
  </si>
  <si>
    <t>A) 1 BLOCO</t>
  </si>
  <si>
    <t>TEL-0031</t>
  </si>
  <si>
    <t>B) 2 BLOCOS</t>
  </si>
  <si>
    <t>TEL-0032</t>
  </si>
  <si>
    <t>C) 3 BLOCOS</t>
  </si>
  <si>
    <t>TEL-0033</t>
  </si>
  <si>
    <t>D) 5 BLOCOS</t>
  </si>
  <si>
    <t>CURVA VERTICAL INTERNA PARA CANALETA, PLANA LISA, EM ALUMÍNIO
ANODIZADO PINTADO NA COR BRANCA, RAIO=30MM, LARGURA DE 73MM, COM UM  SEPTO DIVISOR. REF.: DT38040.30 DA DUTOTEC OU SIMILAR.</t>
  </si>
  <si>
    <t>EXTINTOR DE INCÊNDIO TIPO PÓ QUÍMICO 3-A:40-B:C, CAPACIDADE 6 KG</t>
  </si>
  <si>
    <t>BUCHA DE NYLON COM PARAFUSO AUTO ATARRAXANTE CABEÇA PANELA, FENDA SIMPLES (COMPRIMENTO: 50MM
/DIÂMETRO NOMINAL DO PARAFUSO: 4,8MM /DIÂMETRO NOMINAL DA BUCHA: 8MM)</t>
  </si>
  <si>
    <t>PLACA DE SINALIZACAO DE COMPLEMENTAR CONTRA INCÊNDIO, FOTOLUMINESCENTE, QUADRADA, *45 x 45* CM, EM PVC *2* mm ANTI-CHAMAS (SÍMBOLOS, CORES E PICTOGRAMAS CONFORME NBR 13434) M1 – IT 15</t>
  </si>
  <si>
    <t>PLACA DE SINALIZACAO DE SEGURANCA CONTRA INCENDIO, FOTOLUMINESCENTE,QUADRADA, *45x45* CM, EM PVC *2* mm ANTI-CHAMAS (SIMBOLOS, CORES E PICTOGRAMAS CONFORME NBR 13434) M1 - IT 16</t>
  </si>
  <si>
    <t>PLACA DE SINALIZACAO DE SEGURANCA CONTRA INCENDIO, FOTOLUMINESCENTE, QUADRADA, *20 X 20* CM, EM PVC *2* mm ANTI-CHAMAS (SIMBOLOS, CORES E PICTOGRAMAS CONFORME NBR 13434) E5 - IT 15</t>
  </si>
  <si>
    <t>PCI-0001</t>
  </si>
  <si>
    <r>
      <rPr>
        <sz val="10"/>
        <rFont val="Arial Narrow"/>
        <family val="2"/>
      </rPr>
      <t>EXTINTOR DE INCÊNDIO TIPO PÓ QUÍMICO 3-A:40-B:C, CAPACIDADE 6 KG</t>
    </r>
  </si>
  <si>
    <t>PCI-0002</t>
  </si>
  <si>
    <r>
      <rPr>
        <sz val="10"/>
        <rFont val="Arial Narrow"/>
        <family val="2"/>
      </rPr>
      <t>PLACA DE SINALIZACAO DE COMPLEMENTAR CONTRA INCÊNDIO, FOTOLUMINESCENTE, QUADRADA, *45 x 45* CM, EM PVC *2* mm ANTI- CHAMAS (SÍMBOLOS, CORES E PICTOGRAMAS CONFORME NBR 13434) M1 – IT 15</t>
    </r>
  </si>
  <si>
    <t>R$ 16,32</t>
  </si>
  <si>
    <t>PCI-0003</t>
  </si>
  <si>
    <r>
      <rPr>
        <sz val="10"/>
        <rFont val="Arial Narrow"/>
        <family val="2"/>
      </rPr>
      <t>PLACA DE SINALIZACAO DE SEGURANCA CONTRA INCENDIO, FOTOLUMINESCENTE,QUADRADA, *45x45* CM, EM PVC *2* mm ANTI-CHAMAS (SIMBOLOS, CORES E PICTOGRAMAS CONFORME NBR 13434) M1 - IT 16</t>
    </r>
  </si>
  <si>
    <t>PCI-0004</t>
  </si>
  <si>
    <r>
      <rPr>
        <sz val="10"/>
        <rFont val="Arial Narrow"/>
        <family val="2"/>
      </rPr>
      <t>PLACA DE SINALIZACAO DE SEGURANCA CONTRA INCENDIO, FOTOLUMINESCENTE, QUADRADA, *20 X 20* CM, EM PVC *2* mm ANTI- CHAMAS (SIMBOLOS, CORES E PICTOGRAMAS CONFORME NBR 13434) E5 - IT 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</si>
</sst>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.0000"/>
    <numFmt numFmtId="165" formatCode="0.000"/>
  </numFmts>
  <fonts count="17" x14ac:knownFonts="1">
    <font>
      <sz val="11"/>
      <color rgb="FF000000"/>
      <name val="Calibri"/>
      <family val="2"/>
      <charset val="1"/>
    </font>
    <font>
      <b/>
      <sz val="14"/>
      <color rgb="FF000000"/>
      <name val="Arial Narrow"/>
      <family val="2"/>
      <charset val="1"/>
    </font>
    <font>
      <sz val="9"/>
      <color rgb="FF000000"/>
      <name val="Arial Narrow"/>
      <family val="2"/>
      <charset val="1"/>
    </font>
    <font>
      <b/>
      <sz val="9"/>
      <color rgb="FF000000"/>
      <name val="Arial Narrow"/>
      <family val="2"/>
      <charset val="1"/>
    </font>
    <font>
      <b/>
      <sz val="9"/>
      <name val="Arial Narrow"/>
      <family val="2"/>
      <charset val="1"/>
    </font>
    <font>
      <sz val="10"/>
      <color rgb="FF000000"/>
      <name val="Arial Narrow"/>
      <family val="2"/>
      <charset val="1"/>
    </font>
    <font>
      <sz val="9"/>
      <name val="Arial Narrow"/>
      <family val="2"/>
      <charset val="1"/>
    </font>
    <font>
      <sz val="11"/>
      <color rgb="FF000000"/>
      <name val="Calibri"/>
      <family val="2"/>
      <charset val="1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000000"/>
      <name val="Times New Roman"/>
      <family val="1"/>
    </font>
    <font>
      <sz val="10"/>
      <color rgb="FF000000"/>
      <name val="Arial Narrow"/>
      <family val="2"/>
    </font>
    <font>
      <sz val="10"/>
      <name val="Arial"/>
      <family val="2"/>
    </font>
    <font>
      <sz val="10"/>
      <color rgb="FF000000"/>
      <name val="Calibri"/>
      <family val="2"/>
      <charset val="1"/>
    </font>
    <font>
      <sz val="9"/>
      <name val="Arial Narrow"/>
      <family val="2"/>
    </font>
    <font>
      <sz val="9"/>
      <color rgb="FF000000"/>
      <name val="Arial Narrow"/>
      <family val="2"/>
    </font>
    <font>
      <sz val="9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E7E6E6"/>
        <bgColor rgb="FFFFFFFF"/>
      </patternFill>
    </fill>
    <fill>
      <patternFill patternType="solid">
        <fgColor rgb="FFE6E6E6"/>
      </patternFill>
    </fill>
    <fill>
      <patternFill patternType="solid">
        <fgColor rgb="FFDDDDDD"/>
      </patternFill>
    </fill>
    <fill>
      <patternFill patternType="solid">
        <fgColor rgb="FFE6E5E5"/>
      </patternFill>
    </fill>
    <fill>
      <patternFill patternType="solid">
        <fgColor rgb="FFCCCC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9" fillId="4" borderId="5" xfId="0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horizontal="left" wrapText="1"/>
    </xf>
    <xf numFmtId="0" fontId="9" fillId="4" borderId="5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wrapText="1"/>
    </xf>
    <xf numFmtId="2" fontId="11" fillId="4" borderId="6" xfId="0" applyNumberFormat="1" applyFont="1" applyFill="1" applyBorder="1" applyAlignment="1">
      <alignment horizontal="right" vertical="top" shrinkToFit="1"/>
    </xf>
    <xf numFmtId="0" fontId="9" fillId="0" borderId="5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2" fontId="11" fillId="0" borderId="5" xfId="0" applyNumberFormat="1" applyFont="1" applyBorder="1" applyAlignment="1">
      <alignment horizontal="center" vertical="top" shrinkToFit="1"/>
    </xf>
    <xf numFmtId="2" fontId="11" fillId="0" borderId="6" xfId="0" applyNumberFormat="1" applyFont="1" applyBorder="1" applyAlignment="1">
      <alignment horizontal="right" vertical="top" shrinkToFit="1"/>
    </xf>
    <xf numFmtId="0" fontId="10" fillId="4" borderId="5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vertical="center" wrapText="1"/>
    </xf>
    <xf numFmtId="0" fontId="9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center" vertical="center" wrapText="1"/>
    </xf>
    <xf numFmtId="2" fontId="11" fillId="4" borderId="6" xfId="0" applyNumberFormat="1" applyFont="1" applyFill="1" applyBorder="1" applyAlignment="1">
      <alignment horizontal="right" vertical="center" shrinkToFi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shrinkToFit="1"/>
    </xf>
    <xf numFmtId="2" fontId="11" fillId="0" borderId="6" xfId="0" applyNumberFormat="1" applyFont="1" applyBorder="1" applyAlignment="1">
      <alignment horizontal="right" vertical="center" shrinkToFit="1"/>
    </xf>
    <xf numFmtId="0" fontId="9" fillId="0" borderId="5" xfId="0" applyFont="1" applyBorder="1" applyAlignment="1">
      <alignment horizontal="right" vertical="top" wrapText="1" indent="1"/>
    </xf>
    <xf numFmtId="0" fontId="10" fillId="4" borderId="5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9" fillId="4" borderId="5" xfId="0" applyFont="1" applyFill="1" applyBorder="1" applyAlignment="1">
      <alignment horizontal="right" vertical="top" wrapText="1" indent="1"/>
    </xf>
    <xf numFmtId="0" fontId="9" fillId="0" borderId="5" xfId="0" applyFont="1" applyBorder="1" applyAlignment="1">
      <alignment horizontal="right" vertical="center" wrapText="1" indent="1"/>
    </xf>
    <xf numFmtId="0" fontId="9" fillId="4" borderId="5" xfId="0" applyFont="1" applyFill="1" applyBorder="1" applyAlignment="1">
      <alignment horizontal="right" vertical="center" wrapText="1" indent="1"/>
    </xf>
    <xf numFmtId="4" fontId="11" fillId="4" borderId="6" xfId="0" applyNumberFormat="1" applyFont="1" applyFill="1" applyBorder="1" applyAlignment="1">
      <alignment horizontal="right" vertical="center" shrinkToFit="1"/>
    </xf>
    <xf numFmtId="0" fontId="9" fillId="4" borderId="5" xfId="0" applyFont="1" applyFill="1" applyBorder="1" applyAlignment="1">
      <alignment horizontal="left" vertical="center" wrapText="1"/>
    </xf>
    <xf numFmtId="4" fontId="11" fillId="0" borderId="6" xfId="0" applyNumberFormat="1" applyFont="1" applyBorder="1" applyAlignment="1">
      <alignment horizontal="right" vertical="center" shrinkToFit="1"/>
    </xf>
    <xf numFmtId="0" fontId="12" fillId="0" borderId="5" xfId="0" applyFont="1" applyBorder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0" fontId="11" fillId="4" borderId="5" xfId="0" applyFont="1" applyFill="1" applyBorder="1" applyAlignment="1">
      <alignment horizontal="left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2" fontId="10" fillId="0" borderId="0" xfId="0" applyNumberFormat="1" applyFont="1" applyAlignment="1">
      <alignment horizontal="left" vertical="top"/>
    </xf>
    <xf numFmtId="0" fontId="8" fillId="4" borderId="7" xfId="0" applyFont="1" applyFill="1" applyBorder="1" applyAlignment="1">
      <alignment horizontal="left" vertical="top" wrapText="1"/>
    </xf>
    <xf numFmtId="0" fontId="8" fillId="4" borderId="7" xfId="0" applyFont="1" applyFill="1" applyBorder="1" applyAlignment="1">
      <alignment horizontal="left" vertical="top" wrapText="1" indent="8"/>
    </xf>
    <xf numFmtId="0" fontId="8" fillId="4" borderId="7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horizontal="right" vertical="top" wrapText="1" indent="1"/>
    </xf>
    <xf numFmtId="0" fontId="8" fillId="4" borderId="8" xfId="0" applyFont="1" applyFill="1" applyBorder="1" applyAlignment="1">
      <alignment vertical="top" wrapText="1"/>
    </xf>
    <xf numFmtId="2" fontId="11" fillId="4" borderId="9" xfId="0" applyNumberFormat="1" applyFont="1" applyFill="1" applyBorder="1" applyAlignment="1">
      <alignment horizontal="right" vertical="top" shrinkToFit="1"/>
    </xf>
    <xf numFmtId="0" fontId="8" fillId="4" borderId="1" xfId="0" applyFont="1" applyFill="1" applyBorder="1" applyAlignment="1">
      <alignment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9" fillId="4" borderId="5" xfId="0" applyFont="1" applyFill="1" applyBorder="1" applyAlignment="1">
      <alignment horizontal="left" wrapText="1"/>
    </xf>
    <xf numFmtId="164" fontId="11" fillId="0" borderId="5" xfId="0" applyNumberFormat="1" applyFont="1" applyBorder="1" applyAlignment="1">
      <alignment horizontal="center" vertical="top" shrinkToFit="1"/>
    </xf>
    <xf numFmtId="0" fontId="13" fillId="4" borderId="5" xfId="0" applyFont="1" applyFill="1" applyBorder="1" applyAlignment="1">
      <alignment horizontal="left" wrapText="1"/>
    </xf>
    <xf numFmtId="0" fontId="13" fillId="4" borderId="6" xfId="0" applyFont="1" applyFill="1" applyBorder="1" applyAlignment="1">
      <alignment wrapText="1"/>
    </xf>
    <xf numFmtId="0" fontId="13" fillId="4" borderId="5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vertical="center" wrapText="1"/>
    </xf>
    <xf numFmtId="2" fontId="11" fillId="0" borderId="5" xfId="0" applyNumberFormat="1" applyFont="1" applyBorder="1" applyAlignment="1">
      <alignment horizontal="left" vertical="top" indent="1" shrinkToFit="1"/>
    </xf>
    <xf numFmtId="0" fontId="4" fillId="2" borderId="1" xfId="2" applyNumberFormat="1" applyFont="1" applyFill="1" applyBorder="1" applyAlignment="1">
      <alignment horizontal="right" vertical="center"/>
    </xf>
    <xf numFmtId="0" fontId="14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165" fontId="15" fillId="0" borderId="5" xfId="0" applyNumberFormat="1" applyFont="1" applyBorder="1" applyAlignment="1">
      <alignment horizontal="center" vertical="top" shrinkToFit="1"/>
    </xf>
    <xf numFmtId="2" fontId="15" fillId="0" borderId="6" xfId="0" applyNumberFormat="1" applyFont="1" applyBorder="1" applyAlignment="1">
      <alignment horizontal="center" vertical="top" shrinkToFit="1"/>
    </xf>
    <xf numFmtId="0" fontId="14" fillId="0" borderId="5" xfId="0" applyFont="1" applyBorder="1" applyAlignment="1">
      <alignment horizontal="left" vertical="top" wrapText="1" indent="1"/>
    </xf>
    <xf numFmtId="2" fontId="15" fillId="0" borderId="5" xfId="0" applyNumberFormat="1" applyFont="1" applyBorder="1" applyAlignment="1">
      <alignment horizontal="center" vertical="top" shrinkToFit="1"/>
    </xf>
    <xf numFmtId="0" fontId="16" fillId="0" borderId="5" xfId="0" applyFont="1" applyBorder="1" applyAlignment="1">
      <alignment horizontal="left" vertical="top" wrapText="1"/>
    </xf>
    <xf numFmtId="0" fontId="14" fillId="6" borderId="5" xfId="0" applyFont="1" applyFill="1" applyBorder="1" applyAlignment="1">
      <alignment horizontal="left" vertical="top" wrapText="1"/>
    </xf>
    <xf numFmtId="0" fontId="16" fillId="6" borderId="5" xfId="0" applyFont="1" applyFill="1" applyBorder="1" applyAlignment="1">
      <alignment horizontal="left" vertical="center" wrapText="1"/>
    </xf>
    <xf numFmtId="0" fontId="14" fillId="6" borderId="5" xfId="0" applyFont="1" applyFill="1" applyBorder="1" applyAlignment="1">
      <alignment horizontal="center" vertical="top" wrapText="1"/>
    </xf>
    <xf numFmtId="0" fontId="16" fillId="6" borderId="6" xfId="0" applyFont="1" applyFill="1" applyBorder="1" applyAlignment="1">
      <alignment vertical="center" wrapText="1"/>
    </xf>
    <xf numFmtId="2" fontId="15" fillId="6" borderId="6" xfId="0" applyNumberFormat="1" applyFont="1" applyFill="1" applyBorder="1" applyAlignment="1">
      <alignment horizontal="center" vertical="top" shrinkToFit="1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 indent="1"/>
    </xf>
    <xf numFmtId="2" fontId="15" fillId="0" borderId="5" xfId="0" applyNumberFormat="1" applyFont="1" applyBorder="1" applyAlignment="1">
      <alignment horizontal="center" vertical="center" shrinkToFit="1"/>
    </xf>
    <xf numFmtId="2" fontId="15" fillId="0" borderId="6" xfId="0" applyNumberFormat="1" applyFont="1" applyBorder="1" applyAlignment="1">
      <alignment horizontal="center" vertical="center" shrinkToFit="1"/>
    </xf>
    <xf numFmtId="0" fontId="16" fillId="6" borderId="5" xfId="0" applyFont="1" applyFill="1" applyBorder="1" applyAlignment="1">
      <alignment horizontal="left" wrapText="1"/>
    </xf>
    <xf numFmtId="0" fontId="14" fillId="6" borderId="5" xfId="0" applyFont="1" applyFill="1" applyBorder="1" applyAlignment="1">
      <alignment horizontal="right" vertical="top" wrapText="1"/>
    </xf>
    <xf numFmtId="0" fontId="16" fillId="6" borderId="6" xfId="0" applyFont="1" applyFill="1" applyBorder="1" applyAlignment="1">
      <alignment wrapText="1"/>
    </xf>
    <xf numFmtId="0" fontId="14" fillId="0" borderId="5" xfId="0" applyFont="1" applyBorder="1" applyAlignment="1">
      <alignment horizontal="center" vertical="center" wrapText="1"/>
    </xf>
    <xf numFmtId="2" fontId="15" fillId="0" borderId="6" xfId="0" applyNumberFormat="1" applyFont="1" applyBorder="1" applyAlignment="1">
      <alignment horizontal="left" vertical="center" indent="1" shrinkToFit="1"/>
    </xf>
    <xf numFmtId="2" fontId="15" fillId="0" borderId="6" xfId="0" applyNumberFormat="1" applyFont="1" applyBorder="1" applyAlignment="1">
      <alignment horizontal="right" vertical="center" shrinkToFit="1"/>
    </xf>
    <xf numFmtId="2" fontId="15" fillId="0" borderId="6" xfId="0" applyNumberFormat="1" applyFont="1" applyBorder="1" applyAlignment="1">
      <alignment horizontal="left" vertical="top" indent="1" shrinkToFit="1"/>
    </xf>
    <xf numFmtId="2" fontId="15" fillId="0" borderId="6" xfId="0" applyNumberFormat="1" applyFont="1" applyBorder="1" applyAlignment="1">
      <alignment horizontal="right" vertical="top" shrinkToFit="1"/>
    </xf>
    <xf numFmtId="0" fontId="14" fillId="6" borderId="5" xfId="0" applyFont="1" applyFill="1" applyBorder="1" applyAlignment="1">
      <alignment horizontal="left" vertical="center" wrapText="1"/>
    </xf>
    <xf numFmtId="0" fontId="14" fillId="6" borderId="5" xfId="0" applyFont="1" applyFill="1" applyBorder="1" applyAlignment="1">
      <alignment horizontal="center" vertical="center" wrapText="1"/>
    </xf>
    <xf numFmtId="2" fontId="15" fillId="6" borderId="6" xfId="0" applyNumberFormat="1" applyFont="1" applyFill="1" applyBorder="1" applyAlignment="1">
      <alignment horizontal="right" vertical="center" shrinkToFit="1"/>
    </xf>
    <xf numFmtId="4" fontId="15" fillId="0" borderId="6" xfId="0" applyNumberFormat="1" applyFont="1" applyBorder="1" applyAlignment="1">
      <alignment horizontal="left" vertical="top" shrinkToFit="1"/>
    </xf>
    <xf numFmtId="4" fontId="15" fillId="0" borderId="6" xfId="0" applyNumberFormat="1" applyFont="1" applyBorder="1" applyAlignment="1">
      <alignment horizontal="right" vertical="top" shrinkToFit="1"/>
    </xf>
    <xf numFmtId="2" fontId="15" fillId="6" borderId="6" xfId="0" applyNumberFormat="1" applyFont="1" applyFill="1" applyBorder="1" applyAlignment="1">
      <alignment horizontal="right" vertical="top" shrinkToFit="1"/>
    </xf>
    <xf numFmtId="4" fontId="15" fillId="6" borderId="6" xfId="0" applyNumberFormat="1" applyFont="1" applyFill="1" applyBorder="1" applyAlignment="1">
      <alignment horizontal="right" vertical="top" shrinkToFit="1"/>
    </xf>
    <xf numFmtId="0" fontId="14" fillId="0" borderId="5" xfId="0" applyFont="1" applyBorder="1" applyAlignment="1">
      <alignment horizontal="right" vertical="top" wrapText="1" indent="1"/>
    </xf>
    <xf numFmtId="0" fontId="14" fillId="0" borderId="5" xfId="0" applyFont="1" applyBorder="1" applyAlignment="1">
      <alignment horizontal="right" vertical="top" wrapText="1"/>
    </xf>
    <xf numFmtId="0" fontId="14" fillId="0" borderId="5" xfId="0" applyFont="1" applyBorder="1" applyAlignment="1">
      <alignment horizontal="right" vertical="center" wrapText="1"/>
    </xf>
    <xf numFmtId="2" fontId="15" fillId="0" borderId="9" xfId="0" applyNumberFormat="1" applyFont="1" applyBorder="1" applyAlignment="1">
      <alignment horizontal="center" vertical="top" shrinkToFit="1"/>
    </xf>
    <xf numFmtId="0" fontId="8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 indent="8"/>
    </xf>
    <xf numFmtId="0" fontId="8" fillId="4" borderId="1" xfId="0" applyFont="1" applyFill="1" applyBorder="1" applyAlignment="1">
      <alignment horizontal="right" vertical="top" wrapText="1" indent="1"/>
    </xf>
    <xf numFmtId="0" fontId="8" fillId="4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right" vertical="center"/>
    </xf>
    <xf numFmtId="2" fontId="8" fillId="4" borderId="1" xfId="0" applyNumberFormat="1" applyFont="1" applyFill="1" applyBorder="1" applyAlignment="1">
      <alignment vertical="top" wrapText="1"/>
    </xf>
    <xf numFmtId="0" fontId="13" fillId="7" borderId="1" xfId="0" applyFont="1" applyFill="1" applyBorder="1" applyAlignment="1">
      <alignment horizontal="left" vertical="top" wrapText="1"/>
    </xf>
    <xf numFmtId="0" fontId="9" fillId="7" borderId="1" xfId="0" applyFont="1" applyFill="1" applyBorder="1" applyAlignment="1">
      <alignment horizontal="right" vertical="top" wrapText="1" indent="1"/>
    </xf>
    <xf numFmtId="2" fontId="13" fillId="7" borderId="1" xfId="0" applyNumberFormat="1" applyFont="1" applyFill="1" applyBorder="1" applyAlignment="1">
      <alignment horizontal="left" vertical="top" wrapText="1"/>
    </xf>
    <xf numFmtId="2" fontId="9" fillId="7" borderId="1" xfId="0" applyNumberFormat="1" applyFont="1" applyFill="1" applyBorder="1" applyAlignment="1">
      <alignment horizontal="center" vertical="top" wrapText="1"/>
    </xf>
    <xf numFmtId="2" fontId="9" fillId="7" borderId="1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top" wrapText="1" indent="1"/>
    </xf>
    <xf numFmtId="1" fontId="11" fillId="0" borderId="1" xfId="0" applyNumberFormat="1" applyFont="1" applyBorder="1" applyAlignment="1">
      <alignment horizontal="center" vertical="top" shrinkToFit="1"/>
    </xf>
    <xf numFmtId="2" fontId="9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center" wrapText="1" indent="1"/>
    </xf>
    <xf numFmtId="1" fontId="11" fillId="0" borderId="1" xfId="0" applyNumberFormat="1" applyFont="1" applyBorder="1" applyAlignment="1">
      <alignment horizontal="center" vertical="center" shrinkToFi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center" vertical="top" shrinkToFit="1"/>
    </xf>
    <xf numFmtId="0" fontId="9" fillId="7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95250</xdr:rowOff>
    </xdr:from>
    <xdr:to>
      <xdr:col>1</xdr:col>
      <xdr:colOff>9525</xdr:colOff>
      <xdr:row>0</xdr:row>
      <xdr:rowOff>727075</xdr:rowOff>
    </xdr:to>
    <xdr:pic>
      <xdr:nvPicPr>
        <xdr:cNvPr id="3" name="Imagem 2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21B46600-D997-4A25-9F00-2F053F3E562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5250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47625</xdr:rowOff>
    </xdr:from>
    <xdr:to>
      <xdr:col>0</xdr:col>
      <xdr:colOff>835025</xdr:colOff>
      <xdr:row>0</xdr:row>
      <xdr:rowOff>679450</xdr:rowOff>
    </xdr:to>
    <xdr:pic>
      <xdr:nvPicPr>
        <xdr:cNvPr id="2" name="Imagem 1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90BBEF5C-5F45-4929-81C9-048C279F643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47625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79375</xdr:rowOff>
    </xdr:from>
    <xdr:to>
      <xdr:col>0</xdr:col>
      <xdr:colOff>914400</xdr:colOff>
      <xdr:row>0</xdr:row>
      <xdr:rowOff>711200</xdr:rowOff>
    </xdr:to>
    <xdr:pic>
      <xdr:nvPicPr>
        <xdr:cNvPr id="2" name="Imagem 1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29356308-3552-478F-962F-C85F25B2F2A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79375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0</xdr:row>
      <xdr:rowOff>79375</xdr:rowOff>
    </xdr:from>
    <xdr:to>
      <xdr:col>0</xdr:col>
      <xdr:colOff>882650</xdr:colOff>
      <xdr:row>0</xdr:row>
      <xdr:rowOff>711200</xdr:rowOff>
    </xdr:to>
    <xdr:pic>
      <xdr:nvPicPr>
        <xdr:cNvPr id="2" name="Imagem 1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67AA4876-E5FD-4B68-AAB0-95216AC9289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" y="79375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H14"/>
  <sheetViews>
    <sheetView showGridLines="0" zoomScaleNormal="100" workbookViewId="0">
      <selection activeCell="A2" sqref="A2:G2"/>
    </sheetView>
  </sheetViews>
  <sheetFormatPr defaultColWidth="8.85546875" defaultRowHeight="15" x14ac:dyDescent="0.25"/>
  <cols>
    <col min="2" max="2" width="28.7109375" customWidth="1"/>
    <col min="3" max="3" width="11.5703125" customWidth="1"/>
    <col min="5" max="5" width="13.7109375" customWidth="1"/>
  </cols>
  <sheetData>
    <row r="1" spans="1:8" ht="18" x14ac:dyDescent="0.25">
      <c r="A1" s="128" t="s">
        <v>0</v>
      </c>
      <c r="B1" s="128"/>
      <c r="C1" s="128"/>
      <c r="D1" s="128"/>
      <c r="E1" s="128"/>
      <c r="F1" s="128"/>
      <c r="G1" s="128"/>
      <c r="H1" s="1"/>
    </row>
    <row r="2" spans="1:8" ht="39" customHeight="1" x14ac:dyDescent="0.25">
      <c r="A2" s="129" t="s">
        <v>15</v>
      </c>
      <c r="B2" s="129"/>
      <c r="C2" s="129"/>
      <c r="D2" s="129"/>
      <c r="E2" s="129"/>
      <c r="F2" s="129"/>
      <c r="G2" s="129"/>
      <c r="H2" s="1"/>
    </row>
    <row r="3" spans="1:8" x14ac:dyDescent="0.25">
      <c r="A3" s="2" t="s">
        <v>1</v>
      </c>
      <c r="B3" s="130"/>
      <c r="C3" s="130"/>
      <c r="D3" s="130"/>
      <c r="E3" s="130"/>
      <c r="F3" s="3" t="s">
        <v>2</v>
      </c>
      <c r="G3" s="4"/>
      <c r="H3" s="1"/>
    </row>
    <row r="4" spans="1:8" ht="40.5" x14ac:dyDescent="0.2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1"/>
    </row>
    <row r="5" spans="1:8" x14ac:dyDescent="0.25">
      <c r="A5" s="6" t="s">
        <v>10</v>
      </c>
      <c r="B5" s="6" t="s">
        <v>11</v>
      </c>
      <c r="C5" s="7" t="s">
        <v>12</v>
      </c>
      <c r="D5" s="7"/>
      <c r="E5" s="7"/>
      <c r="F5" s="7" t="s">
        <v>13</v>
      </c>
      <c r="G5" s="7" t="s">
        <v>13</v>
      </c>
      <c r="H5" s="1"/>
    </row>
    <row r="6" spans="1:8" x14ac:dyDescent="0.25">
      <c r="A6" s="8"/>
      <c r="B6" s="9"/>
      <c r="C6" s="10"/>
      <c r="D6" s="10"/>
      <c r="E6" s="11"/>
      <c r="F6" s="11"/>
      <c r="G6" s="12"/>
      <c r="H6" s="1"/>
    </row>
    <row r="7" spans="1:8" x14ac:dyDescent="0.25">
      <c r="A7" s="8"/>
      <c r="B7" s="9"/>
      <c r="C7" s="10"/>
      <c r="D7" s="10"/>
      <c r="E7" s="11"/>
      <c r="F7" s="11"/>
      <c r="G7" s="13"/>
      <c r="H7" s="1"/>
    </row>
    <row r="8" spans="1:8" x14ac:dyDescent="0.25">
      <c r="A8" s="8"/>
      <c r="B8" s="9"/>
      <c r="C8" s="10"/>
      <c r="D8" s="10"/>
      <c r="E8" s="11"/>
      <c r="F8" s="11"/>
      <c r="G8" s="13"/>
      <c r="H8" s="1"/>
    </row>
    <row r="9" spans="1:8" x14ac:dyDescent="0.25">
      <c r="A9" s="8"/>
      <c r="B9" s="9"/>
      <c r="C9" s="10"/>
      <c r="D9" s="10"/>
      <c r="E9" s="11"/>
      <c r="F9" s="11"/>
      <c r="G9" s="13"/>
      <c r="H9" s="1"/>
    </row>
    <row r="10" spans="1:8" x14ac:dyDescent="0.25">
      <c r="A10" s="6" t="s">
        <v>14</v>
      </c>
      <c r="B10" s="6" t="s">
        <v>11</v>
      </c>
      <c r="C10" s="7" t="s">
        <v>12</v>
      </c>
      <c r="D10" s="7"/>
      <c r="E10" s="7"/>
      <c r="F10" s="7" t="s">
        <v>13</v>
      </c>
      <c r="G10" s="7" t="s">
        <v>13</v>
      </c>
      <c r="H10" s="1"/>
    </row>
    <row r="11" spans="1:8" x14ac:dyDescent="0.25">
      <c r="A11" s="9"/>
      <c r="B11" s="9"/>
      <c r="C11" s="10"/>
      <c r="D11" s="10"/>
      <c r="E11" s="14"/>
      <c r="F11" s="14"/>
      <c r="G11" s="15"/>
      <c r="H11" s="1"/>
    </row>
    <row r="12" spans="1:8" x14ac:dyDescent="0.25">
      <c r="A12" s="9"/>
      <c r="B12" s="9"/>
      <c r="C12" s="10"/>
      <c r="D12" s="10"/>
      <c r="E12" s="14"/>
      <c r="F12" s="14"/>
      <c r="G12" s="15"/>
      <c r="H12" s="1"/>
    </row>
    <row r="13" spans="1:8" x14ac:dyDescent="0.25">
      <c r="A13" s="9"/>
      <c r="B13" s="9"/>
      <c r="C13" s="10"/>
      <c r="D13" s="10"/>
      <c r="E13" s="14"/>
      <c r="F13" s="14"/>
      <c r="G13" s="15"/>
      <c r="H13" s="1"/>
    </row>
    <row r="14" spans="1:8" x14ac:dyDescent="0.25">
      <c r="A14" s="9"/>
      <c r="B14" s="9"/>
      <c r="C14" s="10"/>
      <c r="D14" s="10"/>
      <c r="E14" s="11"/>
      <c r="F14" s="14"/>
      <c r="G14" s="16"/>
      <c r="H14" s="1"/>
    </row>
  </sheetData>
  <mergeCells count="3">
    <mergeCell ref="A1:G1"/>
    <mergeCell ref="A2:G2"/>
    <mergeCell ref="B3:E3"/>
  </mergeCell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E5543-025E-4B77-9FF6-E3E7B04AED31}">
  <sheetPr codeName="Planilha2"/>
  <dimension ref="A1:J201"/>
  <sheetViews>
    <sheetView showGridLines="0" view="pageBreakPreview" zoomScale="60" zoomScaleNormal="100" workbookViewId="0">
      <pane ySplit="4" topLeftCell="A5" activePane="bottomLeft" state="frozen"/>
      <selection activeCell="A2" sqref="A2:G2"/>
      <selection pane="bottomLeft" activeCell="Q13" sqref="Q13"/>
    </sheetView>
  </sheetViews>
  <sheetFormatPr defaultRowHeight="12.75" x14ac:dyDescent="0.25"/>
  <cols>
    <col min="1" max="1" width="13.7109375" style="46" bestFit="1" customWidth="1"/>
    <col min="2" max="2" width="46.7109375" style="51" customWidth="1"/>
    <col min="3" max="3" width="5.7109375" style="46" customWidth="1"/>
    <col min="4" max="4" width="6.7109375" style="46" bestFit="1" customWidth="1"/>
    <col min="5" max="5" width="17.7109375" style="46" customWidth="1"/>
    <col min="6" max="6" width="18.7109375" style="46" customWidth="1"/>
    <col min="7" max="7" width="25.7109375" style="46" customWidth="1"/>
    <col min="8" max="16384" width="9.140625" style="46"/>
  </cols>
  <sheetData>
    <row r="1" spans="1:7" ht="61.5" customHeight="1" x14ac:dyDescent="0.25">
      <c r="A1" s="128" t="s">
        <v>0</v>
      </c>
      <c r="B1" s="128"/>
      <c r="C1" s="128"/>
      <c r="D1" s="128"/>
      <c r="E1" s="128"/>
      <c r="F1" s="128"/>
      <c r="G1" s="128"/>
    </row>
    <row r="2" spans="1:7" ht="37.5" customHeight="1" x14ac:dyDescent="0.25">
      <c r="A2" s="131" t="s">
        <v>15</v>
      </c>
      <c r="B2" s="131"/>
      <c r="C2" s="131"/>
      <c r="D2" s="131"/>
      <c r="E2" s="131"/>
      <c r="F2" s="131"/>
      <c r="G2" s="131"/>
    </row>
    <row r="3" spans="1:7" ht="13.5" x14ac:dyDescent="0.25">
      <c r="A3" s="2" t="s">
        <v>1</v>
      </c>
      <c r="B3" s="130"/>
      <c r="C3" s="130"/>
      <c r="D3" s="130"/>
      <c r="E3" s="130"/>
      <c r="F3" s="3" t="s">
        <v>2</v>
      </c>
      <c r="G3" s="60">
        <v>0.26240000000000002</v>
      </c>
    </row>
    <row r="4" spans="1:7" ht="25.5" x14ac:dyDescent="0.25">
      <c r="A4" s="53" t="s">
        <v>3</v>
      </c>
      <c r="B4" s="54" t="s">
        <v>4</v>
      </c>
      <c r="C4" s="56" t="s">
        <v>16</v>
      </c>
      <c r="D4" s="55" t="s">
        <v>6</v>
      </c>
      <c r="E4" s="57" t="s">
        <v>7</v>
      </c>
      <c r="F4" s="57" t="s">
        <v>8</v>
      </c>
      <c r="G4" s="59" t="s">
        <v>9</v>
      </c>
    </row>
    <row r="5" spans="1:7" x14ac:dyDescent="0.2">
      <c r="A5" s="17" t="s">
        <v>17</v>
      </c>
      <c r="B5" s="47" t="s">
        <v>18</v>
      </c>
      <c r="C5" s="19" t="s">
        <v>19</v>
      </c>
      <c r="D5" s="18"/>
      <c r="E5" s="20"/>
      <c r="F5" s="21">
        <v>4.17</v>
      </c>
      <c r="G5" s="58">
        <f>F5+(F5*$G$3)</f>
        <v>5.264208</v>
      </c>
    </row>
    <row r="6" spans="1:7" x14ac:dyDescent="0.25">
      <c r="A6" s="22" t="s">
        <v>17</v>
      </c>
      <c r="B6" s="22" t="s">
        <v>20</v>
      </c>
      <c r="C6" s="23" t="s">
        <v>21</v>
      </c>
      <c r="D6" s="24">
        <v>0.25</v>
      </c>
      <c r="E6" s="25">
        <v>16.68</v>
      </c>
      <c r="F6" s="25">
        <v>4.17</v>
      </c>
      <c r="G6" s="25"/>
    </row>
    <row r="7" spans="1:7" ht="38.25" x14ac:dyDescent="0.25">
      <c r="A7" s="17" t="s">
        <v>22</v>
      </c>
      <c r="B7" s="48" t="s">
        <v>23</v>
      </c>
      <c r="C7" s="19" t="s">
        <v>24</v>
      </c>
      <c r="D7" s="26"/>
      <c r="E7" s="27"/>
      <c r="F7" s="21">
        <v>40.53</v>
      </c>
      <c r="G7" s="21">
        <f>F7+(F7*$G$3)</f>
        <v>51.165072000000002</v>
      </c>
    </row>
    <row r="8" spans="1:7" ht="38.25" x14ac:dyDescent="0.25">
      <c r="A8" s="22" t="s">
        <v>22</v>
      </c>
      <c r="B8" s="22" t="s">
        <v>25</v>
      </c>
      <c r="C8" s="23" t="s">
        <v>26</v>
      </c>
      <c r="D8" s="24">
        <v>5.25</v>
      </c>
      <c r="E8" s="25">
        <v>2.41</v>
      </c>
      <c r="F8" s="25">
        <v>12.65</v>
      </c>
      <c r="G8" s="25"/>
    </row>
    <row r="9" spans="1:7" x14ac:dyDescent="0.25">
      <c r="A9" s="22" t="s">
        <v>22</v>
      </c>
      <c r="B9" s="22" t="s">
        <v>27</v>
      </c>
      <c r="C9" s="23" t="s">
        <v>24</v>
      </c>
      <c r="D9" s="24">
        <v>1.05</v>
      </c>
      <c r="E9" s="25">
        <v>5.6</v>
      </c>
      <c r="F9" s="25">
        <v>5.88</v>
      </c>
      <c r="G9" s="25"/>
    </row>
    <row r="10" spans="1:7" x14ac:dyDescent="0.25">
      <c r="A10" s="22" t="s">
        <v>22</v>
      </c>
      <c r="B10" s="22" t="s">
        <v>20</v>
      </c>
      <c r="C10" s="23" t="s">
        <v>21</v>
      </c>
      <c r="D10" s="24">
        <v>0.17</v>
      </c>
      <c r="E10" s="25">
        <v>16.68</v>
      </c>
      <c r="F10" s="25">
        <v>2.81</v>
      </c>
      <c r="G10" s="25"/>
    </row>
    <row r="11" spans="1:7" ht="25.5" x14ac:dyDescent="0.25">
      <c r="A11" s="22" t="s">
        <v>22</v>
      </c>
      <c r="B11" s="22" t="s">
        <v>28</v>
      </c>
      <c r="C11" s="23" t="s">
        <v>21</v>
      </c>
      <c r="D11" s="24">
        <v>0.83</v>
      </c>
      <c r="E11" s="25">
        <v>23.08</v>
      </c>
      <c r="F11" s="25">
        <v>19.190000000000001</v>
      </c>
      <c r="G11" s="25"/>
    </row>
    <row r="12" spans="1:7" ht="38.25" x14ac:dyDescent="0.25">
      <c r="A12" s="28" t="s">
        <v>29</v>
      </c>
      <c r="B12" s="48" t="s">
        <v>30</v>
      </c>
      <c r="C12" s="19" t="s">
        <v>24</v>
      </c>
      <c r="D12" s="26"/>
      <c r="E12" s="27"/>
      <c r="F12" s="21">
        <v>23.21</v>
      </c>
      <c r="G12" s="21">
        <f>F12+(F12*$G$3)</f>
        <v>29.300304000000001</v>
      </c>
    </row>
    <row r="13" spans="1:7" ht="38.25" x14ac:dyDescent="0.25">
      <c r="A13" s="22" t="s">
        <v>29</v>
      </c>
      <c r="B13" s="22" t="s">
        <v>25</v>
      </c>
      <c r="C13" s="23" t="s">
        <v>26</v>
      </c>
      <c r="D13" s="24">
        <v>5.25</v>
      </c>
      <c r="E13" s="25">
        <v>2.41</v>
      </c>
      <c r="F13" s="25">
        <v>12.65</v>
      </c>
      <c r="G13" s="25"/>
    </row>
    <row r="14" spans="1:7" x14ac:dyDescent="0.25">
      <c r="A14" s="22" t="s">
        <v>29</v>
      </c>
      <c r="B14" s="22" t="s">
        <v>20</v>
      </c>
      <c r="C14" s="23" t="s">
        <v>21</v>
      </c>
      <c r="D14" s="24">
        <v>0.12</v>
      </c>
      <c r="E14" s="25">
        <v>16.68</v>
      </c>
      <c r="F14" s="25">
        <v>1.97</v>
      </c>
      <c r="G14" s="25"/>
    </row>
    <row r="15" spans="1:7" ht="25.5" x14ac:dyDescent="0.25">
      <c r="A15" s="22" t="s">
        <v>29</v>
      </c>
      <c r="B15" s="22" t="s">
        <v>28</v>
      </c>
      <c r="C15" s="23" t="s">
        <v>21</v>
      </c>
      <c r="D15" s="24">
        <v>0.37</v>
      </c>
      <c r="E15" s="25">
        <v>23.08</v>
      </c>
      <c r="F15" s="25">
        <v>8.59</v>
      </c>
      <c r="G15" s="25"/>
    </row>
    <row r="16" spans="1:7" ht="25.5" x14ac:dyDescent="0.25">
      <c r="A16" s="28" t="s">
        <v>31</v>
      </c>
      <c r="B16" s="48" t="s">
        <v>32</v>
      </c>
      <c r="C16" s="19" t="s">
        <v>24</v>
      </c>
      <c r="D16" s="26"/>
      <c r="E16" s="27"/>
      <c r="F16" s="21">
        <v>11.6</v>
      </c>
      <c r="G16" s="21">
        <f>F16+(F16*$G$3)</f>
        <v>14.643840000000001</v>
      </c>
    </row>
    <row r="17" spans="1:10" ht="38.25" x14ac:dyDescent="0.25">
      <c r="A17" s="22" t="s">
        <v>31</v>
      </c>
      <c r="B17" s="22" t="s">
        <v>33</v>
      </c>
      <c r="C17" s="23" t="s">
        <v>24</v>
      </c>
      <c r="D17" s="24">
        <v>1.1000000000000001</v>
      </c>
      <c r="E17" s="25">
        <v>9.0299999999999994</v>
      </c>
      <c r="F17" s="25">
        <v>9.93</v>
      </c>
      <c r="G17" s="25"/>
    </row>
    <row r="18" spans="1:10" x14ac:dyDescent="0.25">
      <c r="A18" s="22" t="s">
        <v>31</v>
      </c>
      <c r="B18" s="22" t="s">
        <v>20</v>
      </c>
      <c r="C18" s="23" t="s">
        <v>21</v>
      </c>
      <c r="D18" s="24">
        <v>0.1</v>
      </c>
      <c r="E18" s="25">
        <v>16.68</v>
      </c>
      <c r="F18" s="25">
        <v>1.67</v>
      </c>
      <c r="G18" s="25"/>
    </row>
    <row r="19" spans="1:10" ht="51" x14ac:dyDescent="0.25">
      <c r="A19" s="28" t="s">
        <v>34</v>
      </c>
      <c r="B19" s="48" t="s">
        <v>35</v>
      </c>
      <c r="C19" s="19" t="s">
        <v>24</v>
      </c>
      <c r="D19" s="26"/>
      <c r="E19" s="27"/>
      <c r="F19" s="21">
        <v>68.44</v>
      </c>
      <c r="G19" s="21">
        <f>F19+(F19*$G$3)</f>
        <v>86.398656000000003</v>
      </c>
    </row>
    <row r="20" spans="1:10" ht="38.25" x14ac:dyDescent="0.25">
      <c r="A20" s="22" t="s">
        <v>34</v>
      </c>
      <c r="B20" s="22" t="s">
        <v>36</v>
      </c>
      <c r="C20" s="23" t="s">
        <v>26</v>
      </c>
      <c r="D20" s="24">
        <v>1.55</v>
      </c>
      <c r="E20" s="25">
        <v>24.05</v>
      </c>
      <c r="F20" s="25">
        <v>37.369999999999997</v>
      </c>
      <c r="G20" s="25"/>
    </row>
    <row r="21" spans="1:10" ht="38.25" x14ac:dyDescent="0.25">
      <c r="A21" s="22" t="s">
        <v>34</v>
      </c>
      <c r="B21" s="22" t="s">
        <v>37</v>
      </c>
      <c r="C21" s="23" t="s">
        <v>38</v>
      </c>
      <c r="D21" s="24">
        <v>0.03</v>
      </c>
      <c r="E21" s="25">
        <v>560.27</v>
      </c>
      <c r="F21" s="25">
        <v>18.489999999999998</v>
      </c>
      <c r="G21" s="25"/>
    </row>
    <row r="22" spans="1:10" x14ac:dyDescent="0.25">
      <c r="A22" s="22" t="s">
        <v>34</v>
      </c>
      <c r="B22" s="22" t="s">
        <v>39</v>
      </c>
      <c r="C22" s="23" t="s">
        <v>21</v>
      </c>
      <c r="D22" s="24">
        <v>0.4</v>
      </c>
      <c r="E22" s="25">
        <v>23.1</v>
      </c>
      <c r="F22" s="25">
        <v>9.24</v>
      </c>
      <c r="G22" s="25"/>
    </row>
    <row r="23" spans="1:10" x14ac:dyDescent="0.25">
      <c r="A23" s="22" t="s">
        <v>34</v>
      </c>
      <c r="B23" s="22" t="s">
        <v>20</v>
      </c>
      <c r="C23" s="23" t="s">
        <v>21</v>
      </c>
      <c r="D23" s="24">
        <v>0.2</v>
      </c>
      <c r="E23" s="25">
        <v>16.68</v>
      </c>
      <c r="F23" s="25">
        <v>3.34</v>
      </c>
      <c r="G23" s="25"/>
    </row>
    <row r="24" spans="1:10" ht="38.25" x14ac:dyDescent="0.25">
      <c r="A24" s="28" t="s">
        <v>40</v>
      </c>
      <c r="B24" s="48" t="s">
        <v>41</v>
      </c>
      <c r="C24" s="19" t="s">
        <v>24</v>
      </c>
      <c r="D24" s="26"/>
      <c r="E24" s="27"/>
      <c r="F24" s="21">
        <v>25.98</v>
      </c>
      <c r="G24" s="21">
        <f>F24+(F24*$G$3)</f>
        <v>32.797152000000004</v>
      </c>
    </row>
    <row r="25" spans="1:10" x14ac:dyDescent="0.25">
      <c r="A25" s="22" t="s">
        <v>40</v>
      </c>
      <c r="B25" s="22" t="s">
        <v>42</v>
      </c>
      <c r="C25" s="23" t="s">
        <v>24</v>
      </c>
      <c r="D25" s="24">
        <v>1.1000000000000001</v>
      </c>
      <c r="E25" s="25">
        <v>20</v>
      </c>
      <c r="F25" s="25">
        <v>22</v>
      </c>
      <c r="G25" s="25"/>
    </row>
    <row r="26" spans="1:10" x14ac:dyDescent="0.25">
      <c r="A26" s="22" t="s">
        <v>40</v>
      </c>
      <c r="B26" s="22" t="s">
        <v>39</v>
      </c>
      <c r="C26" s="23" t="s">
        <v>21</v>
      </c>
      <c r="D26" s="24">
        <v>0.1</v>
      </c>
      <c r="E26" s="25">
        <v>23.1</v>
      </c>
      <c r="F26" s="25">
        <v>2.31</v>
      </c>
      <c r="G26" s="25"/>
    </row>
    <row r="27" spans="1:10" x14ac:dyDescent="0.25">
      <c r="A27" s="22" t="s">
        <v>40</v>
      </c>
      <c r="B27" s="22" t="s">
        <v>20</v>
      </c>
      <c r="C27" s="23" t="s">
        <v>21</v>
      </c>
      <c r="D27" s="24">
        <v>0.1</v>
      </c>
      <c r="E27" s="25">
        <v>16.68</v>
      </c>
      <c r="F27" s="25">
        <v>1.67</v>
      </c>
      <c r="G27" s="25"/>
    </row>
    <row r="28" spans="1:10" ht="63.75" x14ac:dyDescent="0.25">
      <c r="A28" s="29" t="s">
        <v>43</v>
      </c>
      <c r="B28" s="48" t="s">
        <v>44</v>
      </c>
      <c r="C28" s="30" t="s">
        <v>45</v>
      </c>
      <c r="D28" s="26"/>
      <c r="E28" s="27"/>
      <c r="F28" s="31">
        <v>193.64</v>
      </c>
      <c r="G28" s="21">
        <f>F28+(F28*$G$3)</f>
        <v>244.45113599999999</v>
      </c>
      <c r="J28" s="52"/>
    </row>
    <row r="29" spans="1:10" ht="63.75" x14ac:dyDescent="0.25">
      <c r="A29" s="32" t="s">
        <v>43</v>
      </c>
      <c r="B29" s="22" t="s">
        <v>44</v>
      </c>
      <c r="C29" s="33" t="s">
        <v>45</v>
      </c>
      <c r="D29" s="34">
        <v>1</v>
      </c>
      <c r="E29" s="35">
        <v>156.94</v>
      </c>
      <c r="F29" s="35">
        <v>156.94</v>
      </c>
      <c r="G29" s="35"/>
    </row>
    <row r="30" spans="1:10" x14ac:dyDescent="0.25">
      <c r="A30" s="22" t="s">
        <v>43</v>
      </c>
      <c r="B30" s="22" t="s">
        <v>20</v>
      </c>
      <c r="C30" s="23" t="s">
        <v>21</v>
      </c>
      <c r="D30" s="24">
        <v>2.2000000000000002</v>
      </c>
      <c r="E30" s="25">
        <v>16.68</v>
      </c>
      <c r="F30" s="25">
        <v>36.700000000000003</v>
      </c>
      <c r="G30" s="25"/>
    </row>
    <row r="31" spans="1:10" ht="25.5" x14ac:dyDescent="0.2">
      <c r="A31" s="28" t="s">
        <v>46</v>
      </c>
      <c r="B31" s="47" t="s">
        <v>47</v>
      </c>
      <c r="C31" s="19" t="s">
        <v>45</v>
      </c>
      <c r="D31" s="18"/>
      <c r="E31" s="20"/>
      <c r="F31" s="21">
        <v>95.21</v>
      </c>
      <c r="G31" s="21">
        <f>F31+(F31*$G$3)</f>
        <v>120.19310399999999</v>
      </c>
    </row>
    <row r="32" spans="1:10" ht="25.5" x14ac:dyDescent="0.25">
      <c r="A32" s="22" t="s">
        <v>46</v>
      </c>
      <c r="B32" s="22" t="s">
        <v>47</v>
      </c>
      <c r="C32" s="36" t="s">
        <v>48</v>
      </c>
      <c r="D32" s="24">
        <v>2</v>
      </c>
      <c r="E32" s="25">
        <v>37.97</v>
      </c>
      <c r="F32" s="25">
        <v>75.930000000000007</v>
      </c>
      <c r="G32" s="25"/>
    </row>
    <row r="33" spans="1:7" ht="25.5" x14ac:dyDescent="0.25">
      <c r="A33" s="22" t="s">
        <v>46</v>
      </c>
      <c r="B33" s="22" t="s">
        <v>49</v>
      </c>
      <c r="C33" s="23" t="s">
        <v>21</v>
      </c>
      <c r="D33" s="24">
        <v>0.66</v>
      </c>
      <c r="E33" s="25">
        <v>20.69</v>
      </c>
      <c r="F33" s="25">
        <v>13.74</v>
      </c>
      <c r="G33" s="25"/>
    </row>
    <row r="34" spans="1:7" x14ac:dyDescent="0.25">
      <c r="A34" s="22" t="s">
        <v>46</v>
      </c>
      <c r="B34" s="22" t="s">
        <v>20</v>
      </c>
      <c r="C34" s="23" t="s">
        <v>21</v>
      </c>
      <c r="D34" s="24">
        <v>0.33</v>
      </c>
      <c r="E34" s="25">
        <v>16.68</v>
      </c>
      <c r="F34" s="25">
        <v>5.54</v>
      </c>
      <c r="G34" s="25"/>
    </row>
    <row r="35" spans="1:7" x14ac:dyDescent="0.2">
      <c r="A35" s="28" t="s">
        <v>50</v>
      </c>
      <c r="B35" s="47" t="s">
        <v>51</v>
      </c>
      <c r="C35" s="19" t="s">
        <v>19</v>
      </c>
      <c r="D35" s="18"/>
      <c r="E35" s="20"/>
      <c r="F35" s="21">
        <v>13.22</v>
      </c>
      <c r="G35" s="21">
        <f>F35+(F35*$G$3)</f>
        <v>16.688928000000001</v>
      </c>
    </row>
    <row r="36" spans="1:7" x14ac:dyDescent="0.25">
      <c r="A36" s="22" t="s">
        <v>50</v>
      </c>
      <c r="B36" s="22" t="s">
        <v>52</v>
      </c>
      <c r="C36" s="23" t="s">
        <v>26</v>
      </c>
      <c r="D36" s="24">
        <v>0.14000000000000001</v>
      </c>
      <c r="E36" s="25">
        <v>64.28</v>
      </c>
      <c r="F36" s="25">
        <v>9</v>
      </c>
      <c r="G36" s="25"/>
    </row>
    <row r="37" spans="1:7" ht="25.5" x14ac:dyDescent="0.25">
      <c r="A37" s="22" t="s">
        <v>50</v>
      </c>
      <c r="B37" s="22" t="s">
        <v>53</v>
      </c>
      <c r="C37" s="36" t="s">
        <v>48</v>
      </c>
      <c r="D37" s="24">
        <v>2</v>
      </c>
      <c r="E37" s="25">
        <v>0.13</v>
      </c>
      <c r="F37" s="25">
        <v>0.26</v>
      </c>
      <c r="G37" s="25"/>
    </row>
    <row r="38" spans="1:7" x14ac:dyDescent="0.25">
      <c r="A38" s="22" t="s">
        <v>50</v>
      </c>
      <c r="B38" s="22" t="s">
        <v>54</v>
      </c>
      <c r="C38" s="23" t="s">
        <v>21</v>
      </c>
      <c r="D38" s="24">
        <v>0.1</v>
      </c>
      <c r="E38" s="25">
        <v>22.94</v>
      </c>
      <c r="F38" s="25">
        <v>2.29</v>
      </c>
      <c r="G38" s="25"/>
    </row>
    <row r="39" spans="1:7" x14ac:dyDescent="0.25">
      <c r="A39" s="22" t="s">
        <v>50</v>
      </c>
      <c r="B39" s="22" t="s">
        <v>20</v>
      </c>
      <c r="C39" s="23" t="s">
        <v>21</v>
      </c>
      <c r="D39" s="24">
        <v>0.1</v>
      </c>
      <c r="E39" s="25">
        <v>16.68</v>
      </c>
      <c r="F39" s="25">
        <v>1.67</v>
      </c>
      <c r="G39" s="25"/>
    </row>
    <row r="40" spans="1:7" ht="38.25" x14ac:dyDescent="0.25">
      <c r="A40" s="28" t="s">
        <v>55</v>
      </c>
      <c r="B40" s="48" t="s">
        <v>56</v>
      </c>
      <c r="C40" s="19" t="s">
        <v>24</v>
      </c>
      <c r="D40" s="26"/>
      <c r="E40" s="27"/>
      <c r="F40" s="21">
        <v>165.21</v>
      </c>
      <c r="G40" s="21">
        <f>F40+(F40*$G$3)</f>
        <v>208.561104</v>
      </c>
    </row>
    <row r="41" spans="1:7" x14ac:dyDescent="0.25">
      <c r="A41" s="22" t="s">
        <v>55</v>
      </c>
      <c r="B41" s="22" t="s">
        <v>57</v>
      </c>
      <c r="C41" s="23" t="s">
        <v>26</v>
      </c>
      <c r="D41" s="24">
        <v>8.4</v>
      </c>
      <c r="E41" s="25">
        <v>2.1800000000000002</v>
      </c>
      <c r="F41" s="25">
        <v>18.309999999999999</v>
      </c>
      <c r="G41" s="25"/>
    </row>
    <row r="42" spans="1:7" ht="38.25" x14ac:dyDescent="0.25">
      <c r="A42" s="22" t="s">
        <v>55</v>
      </c>
      <c r="B42" s="22" t="s">
        <v>58</v>
      </c>
      <c r="C42" s="23" t="s">
        <v>24</v>
      </c>
      <c r="D42" s="24">
        <v>1.1000000000000001</v>
      </c>
      <c r="E42" s="25">
        <v>115.68</v>
      </c>
      <c r="F42" s="25">
        <v>127.25</v>
      </c>
      <c r="G42" s="25"/>
    </row>
    <row r="43" spans="1:7" x14ac:dyDescent="0.25">
      <c r="A43" s="22" t="s">
        <v>55</v>
      </c>
      <c r="B43" s="22" t="s">
        <v>59</v>
      </c>
      <c r="C43" s="23" t="s">
        <v>24</v>
      </c>
      <c r="D43" s="24">
        <v>1</v>
      </c>
      <c r="E43" s="25">
        <v>4.74</v>
      </c>
      <c r="F43" s="25">
        <v>4.74</v>
      </c>
      <c r="G43" s="25"/>
    </row>
    <row r="44" spans="1:7" ht="25.5" x14ac:dyDescent="0.25">
      <c r="A44" s="22" t="s">
        <v>55</v>
      </c>
      <c r="B44" s="22" t="s">
        <v>60</v>
      </c>
      <c r="C44" s="23" t="s">
        <v>21</v>
      </c>
      <c r="D44" s="24">
        <v>0.44</v>
      </c>
      <c r="E44" s="25">
        <v>25.19</v>
      </c>
      <c r="F44" s="25">
        <v>11.2</v>
      </c>
      <c r="G44" s="25"/>
    </row>
    <row r="45" spans="1:7" x14ac:dyDescent="0.25">
      <c r="A45" s="22" t="s">
        <v>55</v>
      </c>
      <c r="B45" s="22" t="s">
        <v>20</v>
      </c>
      <c r="C45" s="23" t="s">
        <v>21</v>
      </c>
      <c r="D45" s="24">
        <v>0.22</v>
      </c>
      <c r="E45" s="25">
        <v>16.68</v>
      </c>
      <c r="F45" s="25">
        <v>3.71</v>
      </c>
      <c r="G45" s="25"/>
    </row>
    <row r="46" spans="1:7" ht="51" x14ac:dyDescent="0.25">
      <c r="A46" s="17" t="s">
        <v>61</v>
      </c>
      <c r="B46" s="48" t="s">
        <v>62</v>
      </c>
      <c r="C46" s="19" t="s">
        <v>24</v>
      </c>
      <c r="D46" s="26"/>
      <c r="E46" s="27"/>
      <c r="F46" s="21">
        <v>115.68</v>
      </c>
      <c r="G46" s="21">
        <f>F46+(F46*$G$3)</f>
        <v>146.03443200000001</v>
      </c>
    </row>
    <row r="47" spans="1:7" ht="38.25" x14ac:dyDescent="0.25">
      <c r="A47" s="22" t="s">
        <v>61</v>
      </c>
      <c r="B47" s="22" t="s">
        <v>63</v>
      </c>
      <c r="C47" s="23" t="s">
        <v>24</v>
      </c>
      <c r="D47" s="24">
        <v>1</v>
      </c>
      <c r="E47" s="25">
        <v>115.68</v>
      </c>
      <c r="F47" s="25">
        <v>115.68</v>
      </c>
      <c r="G47" s="25"/>
    </row>
    <row r="48" spans="1:7" ht="25.5" x14ac:dyDescent="0.2">
      <c r="A48" s="28" t="s">
        <v>64</v>
      </c>
      <c r="B48" s="47" t="s">
        <v>65</v>
      </c>
      <c r="C48" s="19" t="s">
        <v>24</v>
      </c>
      <c r="D48" s="18"/>
      <c r="E48" s="20"/>
      <c r="F48" s="21">
        <v>53.8</v>
      </c>
      <c r="G48" s="21">
        <f>F48+(F48*$G$3)</f>
        <v>67.917119999999997</v>
      </c>
    </row>
    <row r="49" spans="1:7" x14ac:dyDescent="0.25">
      <c r="A49" s="22" t="s">
        <v>64</v>
      </c>
      <c r="B49" s="22" t="s">
        <v>66</v>
      </c>
      <c r="C49" s="23" t="s">
        <v>26</v>
      </c>
      <c r="D49" s="24">
        <v>2</v>
      </c>
      <c r="E49" s="25">
        <v>0.65</v>
      </c>
      <c r="F49" s="25">
        <v>1.3</v>
      </c>
      <c r="G49" s="25"/>
    </row>
    <row r="50" spans="1:7" ht="38.25" x14ac:dyDescent="0.25">
      <c r="A50" s="22" t="s">
        <v>64</v>
      </c>
      <c r="B50" s="22" t="s">
        <v>37</v>
      </c>
      <c r="C50" s="23" t="s">
        <v>38</v>
      </c>
      <c r="D50" s="24">
        <v>0.03</v>
      </c>
      <c r="E50" s="25">
        <v>560.27</v>
      </c>
      <c r="F50" s="25">
        <v>17.649999999999999</v>
      </c>
      <c r="G50" s="25"/>
    </row>
    <row r="51" spans="1:7" x14ac:dyDescent="0.25">
      <c r="A51" s="22" t="s">
        <v>64</v>
      </c>
      <c r="B51" s="22" t="s">
        <v>67</v>
      </c>
      <c r="C51" s="23" t="s">
        <v>26</v>
      </c>
      <c r="D51" s="24">
        <v>0.15</v>
      </c>
      <c r="E51" s="25">
        <v>34.729999999999997</v>
      </c>
      <c r="F51" s="25">
        <v>5.21</v>
      </c>
      <c r="G51" s="25"/>
    </row>
    <row r="52" spans="1:7" x14ac:dyDescent="0.25">
      <c r="A52" s="22" t="s">
        <v>64</v>
      </c>
      <c r="B52" s="22" t="s">
        <v>39</v>
      </c>
      <c r="C52" s="23" t="s">
        <v>21</v>
      </c>
      <c r="D52" s="24">
        <v>0.94</v>
      </c>
      <c r="E52" s="25">
        <v>23.1</v>
      </c>
      <c r="F52" s="25">
        <v>21.66</v>
      </c>
      <c r="G52" s="25"/>
    </row>
    <row r="53" spans="1:7" x14ac:dyDescent="0.25">
      <c r="A53" s="22" t="s">
        <v>64</v>
      </c>
      <c r="B53" s="22" t="s">
        <v>20</v>
      </c>
      <c r="C53" s="23" t="s">
        <v>21</v>
      </c>
      <c r="D53" s="24">
        <v>0.48</v>
      </c>
      <c r="E53" s="25">
        <v>16.68</v>
      </c>
      <c r="F53" s="25">
        <v>7.98</v>
      </c>
      <c r="G53" s="25"/>
    </row>
    <row r="54" spans="1:7" ht="76.5" x14ac:dyDescent="0.25">
      <c r="A54" s="28" t="s">
        <v>68</v>
      </c>
      <c r="B54" s="49" t="s">
        <v>69</v>
      </c>
      <c r="C54" s="19" t="s">
        <v>24</v>
      </c>
      <c r="D54" s="37"/>
      <c r="E54" s="38"/>
      <c r="F54" s="21">
        <v>143.5</v>
      </c>
      <c r="G54" s="21">
        <f>F54+(F54*$G$3)</f>
        <v>181.15440000000001</v>
      </c>
    </row>
    <row r="55" spans="1:7" ht="76.5" x14ac:dyDescent="0.25">
      <c r="A55" s="32" t="s">
        <v>68</v>
      </c>
      <c r="B55" s="22" t="s">
        <v>69</v>
      </c>
      <c r="C55" s="33" t="s">
        <v>24</v>
      </c>
      <c r="D55" s="34">
        <v>1.1000000000000001</v>
      </c>
      <c r="E55" s="35">
        <v>130.46</v>
      </c>
      <c r="F55" s="35">
        <v>143.5</v>
      </c>
      <c r="G55" s="35"/>
    </row>
    <row r="56" spans="1:7" ht="51" x14ac:dyDescent="0.25">
      <c r="A56" s="29" t="s">
        <v>70</v>
      </c>
      <c r="B56" s="48" t="s">
        <v>71</v>
      </c>
      <c r="C56" s="30" t="s">
        <v>24</v>
      </c>
      <c r="D56" s="26"/>
      <c r="E56" s="27"/>
      <c r="F56" s="31">
        <v>73.290000000000006</v>
      </c>
      <c r="G56" s="21">
        <f>F56+(F56*$G$3)</f>
        <v>92.521296000000007</v>
      </c>
    </row>
    <row r="57" spans="1:7" x14ac:dyDescent="0.25">
      <c r="A57" s="22" t="s">
        <v>70</v>
      </c>
      <c r="B57" s="22" t="s">
        <v>72</v>
      </c>
      <c r="C57" s="23" t="s">
        <v>19</v>
      </c>
      <c r="D57" s="24">
        <v>1.05</v>
      </c>
      <c r="E57" s="25">
        <v>64.17</v>
      </c>
      <c r="F57" s="25">
        <v>67.38</v>
      </c>
      <c r="G57" s="25"/>
    </row>
    <row r="58" spans="1:7" x14ac:dyDescent="0.25">
      <c r="A58" s="22" t="s">
        <v>70</v>
      </c>
      <c r="B58" s="22" t="s">
        <v>39</v>
      </c>
      <c r="C58" s="23" t="s">
        <v>21</v>
      </c>
      <c r="D58" s="24">
        <v>0.1</v>
      </c>
      <c r="E58" s="25">
        <v>23.1</v>
      </c>
      <c r="F58" s="25">
        <v>2.42</v>
      </c>
      <c r="G58" s="25"/>
    </row>
    <row r="59" spans="1:7" x14ac:dyDescent="0.25">
      <c r="A59" s="22" t="s">
        <v>70</v>
      </c>
      <c r="B59" s="22" t="s">
        <v>20</v>
      </c>
      <c r="C59" s="23" t="s">
        <v>21</v>
      </c>
      <c r="D59" s="24">
        <v>0.21</v>
      </c>
      <c r="E59" s="25">
        <v>16.68</v>
      </c>
      <c r="F59" s="25">
        <v>3.49</v>
      </c>
      <c r="G59" s="25"/>
    </row>
    <row r="60" spans="1:7" x14ac:dyDescent="0.2">
      <c r="A60" s="28" t="s">
        <v>73</v>
      </c>
      <c r="B60" s="47" t="s">
        <v>74</v>
      </c>
      <c r="C60" s="19" t="s">
        <v>24</v>
      </c>
      <c r="D60" s="18"/>
      <c r="E60" s="20"/>
      <c r="F60" s="21">
        <v>4.09</v>
      </c>
      <c r="G60" s="21">
        <f>F60+(F60*$G$3)</f>
        <v>5.1632160000000002</v>
      </c>
    </row>
    <row r="61" spans="1:7" x14ac:dyDescent="0.25">
      <c r="A61" s="22" t="s">
        <v>73</v>
      </c>
      <c r="B61" s="22" t="s">
        <v>75</v>
      </c>
      <c r="C61" s="23" t="s">
        <v>24</v>
      </c>
      <c r="D61" s="24">
        <v>1.05</v>
      </c>
      <c r="E61" s="25">
        <v>3.11</v>
      </c>
      <c r="F61" s="25">
        <v>3.26</v>
      </c>
      <c r="G61" s="25"/>
    </row>
    <row r="62" spans="1:7" x14ac:dyDescent="0.25">
      <c r="A62" s="22" t="s">
        <v>73</v>
      </c>
      <c r="B62" s="22" t="s">
        <v>20</v>
      </c>
      <c r="C62" s="23" t="s">
        <v>21</v>
      </c>
      <c r="D62" s="24">
        <v>0.05</v>
      </c>
      <c r="E62" s="25">
        <v>16.68</v>
      </c>
      <c r="F62" s="25">
        <v>0.83</v>
      </c>
      <c r="G62" s="25"/>
    </row>
    <row r="63" spans="1:7" ht="38.25" x14ac:dyDescent="0.25">
      <c r="A63" s="28" t="s">
        <v>76</v>
      </c>
      <c r="B63" s="48" t="s">
        <v>77</v>
      </c>
      <c r="C63" s="39" t="s">
        <v>48</v>
      </c>
      <c r="D63" s="26"/>
      <c r="E63" s="27"/>
      <c r="F63" s="21">
        <v>79.39</v>
      </c>
      <c r="G63" s="21">
        <f>F63+(F63*$G$3)</f>
        <v>100.221936</v>
      </c>
    </row>
    <row r="64" spans="1:7" ht="25.5" x14ac:dyDescent="0.25">
      <c r="A64" s="22" t="s">
        <v>76</v>
      </c>
      <c r="B64" s="22" t="s">
        <v>78</v>
      </c>
      <c r="C64" s="36" t="s">
        <v>48</v>
      </c>
      <c r="D64" s="24">
        <v>1</v>
      </c>
      <c r="E64" s="25">
        <v>58</v>
      </c>
      <c r="F64" s="25">
        <v>58</v>
      </c>
      <c r="G64" s="25"/>
    </row>
    <row r="65" spans="1:7" x14ac:dyDescent="0.25">
      <c r="A65" s="22" t="s">
        <v>76</v>
      </c>
      <c r="B65" s="22" t="s">
        <v>57</v>
      </c>
      <c r="C65" s="23" t="s">
        <v>26</v>
      </c>
      <c r="D65" s="24">
        <v>0.69</v>
      </c>
      <c r="E65" s="25">
        <v>2.1800000000000002</v>
      </c>
      <c r="F65" s="25">
        <v>1.5</v>
      </c>
      <c r="G65" s="25"/>
    </row>
    <row r="66" spans="1:7" x14ac:dyDescent="0.25">
      <c r="A66" s="22" t="s">
        <v>76</v>
      </c>
      <c r="B66" s="22" t="s">
        <v>39</v>
      </c>
      <c r="C66" s="23" t="s">
        <v>21</v>
      </c>
      <c r="D66" s="24">
        <v>0.5</v>
      </c>
      <c r="E66" s="25">
        <v>23.1</v>
      </c>
      <c r="F66" s="25">
        <v>11.55</v>
      </c>
      <c r="G66" s="25"/>
    </row>
    <row r="67" spans="1:7" x14ac:dyDescent="0.25">
      <c r="A67" s="22" t="s">
        <v>76</v>
      </c>
      <c r="B67" s="22" t="s">
        <v>20</v>
      </c>
      <c r="C67" s="23" t="s">
        <v>21</v>
      </c>
      <c r="D67" s="24">
        <v>0.5</v>
      </c>
      <c r="E67" s="25">
        <v>16.68</v>
      </c>
      <c r="F67" s="25">
        <v>8.34</v>
      </c>
      <c r="G67" s="25"/>
    </row>
    <row r="68" spans="1:7" x14ac:dyDescent="0.2">
      <c r="A68" s="28" t="s">
        <v>79</v>
      </c>
      <c r="B68" s="47" t="s">
        <v>80</v>
      </c>
      <c r="C68" s="19" t="s">
        <v>24</v>
      </c>
      <c r="D68" s="18"/>
      <c r="E68" s="20"/>
      <c r="F68" s="21">
        <v>24.39</v>
      </c>
      <c r="G68" s="21">
        <f>F68+(F68*$G$3)</f>
        <v>30.789936000000001</v>
      </c>
    </row>
    <row r="69" spans="1:7" x14ac:dyDescent="0.25">
      <c r="A69" s="22" t="s">
        <v>79</v>
      </c>
      <c r="B69" s="22" t="s">
        <v>80</v>
      </c>
      <c r="C69" s="23" t="s">
        <v>81</v>
      </c>
      <c r="D69" s="24">
        <v>0.13</v>
      </c>
      <c r="E69" s="25">
        <v>87.62</v>
      </c>
      <c r="F69" s="25">
        <v>11.39</v>
      </c>
      <c r="G69" s="25"/>
    </row>
    <row r="70" spans="1:7" x14ac:dyDescent="0.25">
      <c r="A70" s="22" t="s">
        <v>79</v>
      </c>
      <c r="B70" s="22" t="s">
        <v>82</v>
      </c>
      <c r="C70" s="23" t="s">
        <v>21</v>
      </c>
      <c r="D70" s="24">
        <v>0.4</v>
      </c>
      <c r="E70" s="25">
        <v>24.16</v>
      </c>
      <c r="F70" s="25">
        <v>9.66</v>
      </c>
      <c r="G70" s="25"/>
    </row>
    <row r="71" spans="1:7" x14ac:dyDescent="0.25">
      <c r="A71" s="22" t="s">
        <v>79</v>
      </c>
      <c r="B71" s="22" t="s">
        <v>20</v>
      </c>
      <c r="C71" s="23" t="s">
        <v>21</v>
      </c>
      <c r="D71" s="24">
        <v>0.2</v>
      </c>
      <c r="E71" s="25">
        <v>16.68</v>
      </c>
      <c r="F71" s="25">
        <v>3.34</v>
      </c>
      <c r="G71" s="25"/>
    </row>
    <row r="72" spans="1:7" ht="38.25" x14ac:dyDescent="0.25">
      <c r="A72" s="28" t="s">
        <v>83</v>
      </c>
      <c r="B72" s="48" t="s">
        <v>84</v>
      </c>
      <c r="C72" s="19" t="s">
        <v>24</v>
      </c>
      <c r="D72" s="26"/>
      <c r="E72" s="27"/>
      <c r="F72" s="21">
        <v>96.71</v>
      </c>
      <c r="G72" s="21">
        <f>F72+(F72*$G$3)</f>
        <v>122.086704</v>
      </c>
    </row>
    <row r="73" spans="1:7" ht="25.5" x14ac:dyDescent="0.25">
      <c r="A73" s="22" t="s">
        <v>83</v>
      </c>
      <c r="B73" s="22" t="s">
        <v>85</v>
      </c>
      <c r="C73" s="23" t="s">
        <v>19</v>
      </c>
      <c r="D73" s="24">
        <v>2.15</v>
      </c>
      <c r="E73" s="25">
        <v>2.91</v>
      </c>
      <c r="F73" s="25">
        <v>6.25</v>
      </c>
      <c r="G73" s="25"/>
    </row>
    <row r="74" spans="1:7" x14ac:dyDescent="0.25">
      <c r="A74" s="22" t="s">
        <v>83</v>
      </c>
      <c r="B74" s="22" t="s">
        <v>86</v>
      </c>
      <c r="C74" s="23" t="s">
        <v>26</v>
      </c>
      <c r="D74" s="24">
        <v>0.01</v>
      </c>
      <c r="E74" s="25">
        <v>19.309999999999999</v>
      </c>
      <c r="F74" s="25">
        <v>0.19</v>
      </c>
      <c r="G74" s="25"/>
    </row>
    <row r="75" spans="1:7" ht="25.5" x14ac:dyDescent="0.25">
      <c r="A75" s="22" t="s">
        <v>83</v>
      </c>
      <c r="B75" s="22" t="s">
        <v>87</v>
      </c>
      <c r="C75" s="23" t="s">
        <v>38</v>
      </c>
      <c r="D75" s="24">
        <v>0.08</v>
      </c>
      <c r="E75" s="25">
        <v>326.67</v>
      </c>
      <c r="F75" s="25">
        <v>26.13</v>
      </c>
      <c r="G75" s="25"/>
    </row>
    <row r="76" spans="1:7" ht="25.5" x14ac:dyDescent="0.25">
      <c r="A76" s="22" t="s">
        <v>83</v>
      </c>
      <c r="B76" s="22" t="s">
        <v>88</v>
      </c>
      <c r="C76" s="23" t="s">
        <v>38</v>
      </c>
      <c r="D76" s="24">
        <v>0.08</v>
      </c>
      <c r="E76" s="25">
        <v>89.5</v>
      </c>
      <c r="F76" s="25">
        <v>7.16</v>
      </c>
      <c r="G76" s="25"/>
    </row>
    <row r="77" spans="1:7" ht="38.25" x14ac:dyDescent="0.25">
      <c r="A77" s="22" t="s">
        <v>83</v>
      </c>
      <c r="B77" s="22" t="s">
        <v>89</v>
      </c>
      <c r="C77" s="23" t="s">
        <v>26</v>
      </c>
      <c r="D77" s="24">
        <v>0.97</v>
      </c>
      <c r="E77" s="25">
        <v>20.420000000000002</v>
      </c>
      <c r="F77" s="25">
        <v>19.809999999999999</v>
      </c>
      <c r="G77" s="25"/>
    </row>
    <row r="78" spans="1:7" ht="25.5" x14ac:dyDescent="0.25">
      <c r="A78" s="22" t="s">
        <v>83</v>
      </c>
      <c r="B78" s="22" t="s">
        <v>90</v>
      </c>
      <c r="C78" s="23" t="s">
        <v>19</v>
      </c>
      <c r="D78" s="24">
        <v>1.95</v>
      </c>
      <c r="E78" s="25">
        <v>1.07</v>
      </c>
      <c r="F78" s="25">
        <v>2.09</v>
      </c>
      <c r="G78" s="25"/>
    </row>
    <row r="79" spans="1:7" x14ac:dyDescent="0.25">
      <c r="A79" s="22" t="s">
        <v>83</v>
      </c>
      <c r="B79" s="22" t="s">
        <v>39</v>
      </c>
      <c r="C79" s="23" t="s">
        <v>21</v>
      </c>
      <c r="D79" s="24">
        <v>0.5</v>
      </c>
      <c r="E79" s="25">
        <v>23.1</v>
      </c>
      <c r="F79" s="25">
        <v>11.55</v>
      </c>
      <c r="G79" s="25"/>
    </row>
    <row r="80" spans="1:7" ht="25.5" x14ac:dyDescent="0.25">
      <c r="A80" s="22" t="s">
        <v>83</v>
      </c>
      <c r="B80" s="22" t="s">
        <v>91</v>
      </c>
      <c r="C80" s="23" t="s">
        <v>21</v>
      </c>
      <c r="D80" s="24">
        <v>0.3</v>
      </c>
      <c r="E80" s="25">
        <v>22.84</v>
      </c>
      <c r="F80" s="25">
        <v>6.85</v>
      </c>
      <c r="G80" s="25"/>
    </row>
    <row r="81" spans="1:7" x14ac:dyDescent="0.25">
      <c r="A81" s="22" t="s">
        <v>83</v>
      </c>
      <c r="B81" s="22" t="s">
        <v>20</v>
      </c>
      <c r="C81" s="23" t="s">
        <v>21</v>
      </c>
      <c r="D81" s="24">
        <v>1</v>
      </c>
      <c r="E81" s="25">
        <v>16.68</v>
      </c>
      <c r="F81" s="25">
        <v>16.68</v>
      </c>
      <c r="G81" s="25"/>
    </row>
    <row r="82" spans="1:7" x14ac:dyDescent="0.2">
      <c r="A82" s="28" t="s">
        <v>92</v>
      </c>
      <c r="B82" s="47" t="s">
        <v>93</v>
      </c>
      <c r="C82" s="19" t="s">
        <v>19</v>
      </c>
      <c r="D82" s="18"/>
      <c r="E82" s="20"/>
      <c r="F82" s="21">
        <v>15.74</v>
      </c>
      <c r="G82" s="21">
        <f t="shared" ref="G82" si="0">F82+(F82*$G$3)</f>
        <v>19.870176000000001</v>
      </c>
    </row>
    <row r="83" spans="1:7" ht="51" x14ac:dyDescent="0.25">
      <c r="A83" s="22" t="s">
        <v>92</v>
      </c>
      <c r="B83" s="22" t="s">
        <v>94</v>
      </c>
      <c r="C83" s="23" t="s">
        <v>38</v>
      </c>
      <c r="D83" s="24">
        <v>0</v>
      </c>
      <c r="E83" s="25">
        <v>453.52</v>
      </c>
      <c r="F83" s="25">
        <v>1.81</v>
      </c>
      <c r="G83" s="25"/>
    </row>
    <row r="84" spans="1:7" x14ac:dyDescent="0.25">
      <c r="A84" s="22" t="s">
        <v>92</v>
      </c>
      <c r="B84" s="22" t="s">
        <v>39</v>
      </c>
      <c r="C84" s="23" t="s">
        <v>21</v>
      </c>
      <c r="D84" s="24">
        <v>0.35</v>
      </c>
      <c r="E84" s="25">
        <v>23.1</v>
      </c>
      <c r="F84" s="25">
        <v>8.09</v>
      </c>
      <c r="G84" s="25"/>
    </row>
    <row r="85" spans="1:7" x14ac:dyDescent="0.25">
      <c r="A85" s="22" t="s">
        <v>92</v>
      </c>
      <c r="B85" s="22" t="s">
        <v>20</v>
      </c>
      <c r="C85" s="23" t="s">
        <v>21</v>
      </c>
      <c r="D85" s="24">
        <v>0.35</v>
      </c>
      <c r="E85" s="25">
        <v>16.68</v>
      </c>
      <c r="F85" s="25">
        <v>5.84</v>
      </c>
      <c r="G85" s="25"/>
    </row>
    <row r="86" spans="1:7" ht="63.75" x14ac:dyDescent="0.25">
      <c r="A86" s="29" t="s">
        <v>95</v>
      </c>
      <c r="B86" s="48" t="s">
        <v>96</v>
      </c>
      <c r="C86" s="30" t="s">
        <v>24</v>
      </c>
      <c r="D86" s="26"/>
      <c r="E86" s="27"/>
      <c r="F86" s="31">
        <v>694.01</v>
      </c>
      <c r="G86" s="21">
        <f>F86+(F86*$G$3)</f>
        <v>876.11822400000005</v>
      </c>
    </row>
    <row r="87" spans="1:7" ht="38.25" x14ac:dyDescent="0.25">
      <c r="A87" s="22" t="s">
        <v>95</v>
      </c>
      <c r="B87" s="50" t="s">
        <v>170</v>
      </c>
      <c r="C87" s="23" t="s">
        <v>19</v>
      </c>
      <c r="D87" s="24">
        <v>1.6</v>
      </c>
      <c r="E87" s="25">
        <v>42.59</v>
      </c>
      <c r="F87" s="25">
        <v>68.14</v>
      </c>
      <c r="G87" s="25"/>
    </row>
    <row r="88" spans="1:7" ht="38.25" x14ac:dyDescent="0.25">
      <c r="A88" s="22" t="s">
        <v>95</v>
      </c>
      <c r="B88" s="22" t="s">
        <v>97</v>
      </c>
      <c r="C88" s="23" t="s">
        <v>24</v>
      </c>
      <c r="D88" s="24">
        <v>1</v>
      </c>
      <c r="E88" s="25">
        <v>206.51</v>
      </c>
      <c r="F88" s="25">
        <v>206.51</v>
      </c>
      <c r="G88" s="25"/>
    </row>
    <row r="89" spans="1:7" ht="38.25" x14ac:dyDescent="0.25">
      <c r="A89" s="22" t="s">
        <v>95</v>
      </c>
      <c r="B89" s="22" t="s">
        <v>98</v>
      </c>
      <c r="C89" s="23" t="s">
        <v>19</v>
      </c>
      <c r="D89" s="24">
        <v>8.61</v>
      </c>
      <c r="E89" s="25">
        <v>22.21</v>
      </c>
      <c r="F89" s="25">
        <v>191.23</v>
      </c>
      <c r="G89" s="25"/>
    </row>
    <row r="90" spans="1:7" ht="25.5" x14ac:dyDescent="0.25">
      <c r="A90" s="22" t="s">
        <v>95</v>
      </c>
      <c r="B90" s="22" t="s">
        <v>99</v>
      </c>
      <c r="C90" s="23" t="s">
        <v>19</v>
      </c>
      <c r="D90" s="24">
        <v>1.71</v>
      </c>
      <c r="E90" s="25">
        <v>7.7</v>
      </c>
      <c r="F90" s="25">
        <v>13.17</v>
      </c>
      <c r="G90" s="25"/>
    </row>
    <row r="91" spans="1:7" ht="38.25" x14ac:dyDescent="0.25">
      <c r="A91" s="22" t="s">
        <v>95</v>
      </c>
      <c r="B91" s="22" t="s">
        <v>37</v>
      </c>
      <c r="C91" s="23" t="s">
        <v>38</v>
      </c>
      <c r="D91" s="24">
        <v>0.01</v>
      </c>
      <c r="E91" s="25">
        <v>560.27</v>
      </c>
      <c r="F91" s="25">
        <v>4.66</v>
      </c>
      <c r="G91" s="25"/>
    </row>
    <row r="92" spans="1:7" x14ac:dyDescent="0.25">
      <c r="A92" s="22" t="s">
        <v>95</v>
      </c>
      <c r="B92" s="22" t="s">
        <v>39</v>
      </c>
      <c r="C92" s="23" t="s">
        <v>21</v>
      </c>
      <c r="D92" s="24">
        <v>2.5</v>
      </c>
      <c r="E92" s="25">
        <v>23.1</v>
      </c>
      <c r="F92" s="25">
        <v>57.75</v>
      </c>
      <c r="G92" s="25"/>
    </row>
    <row r="93" spans="1:7" x14ac:dyDescent="0.25">
      <c r="A93" s="22" t="s">
        <v>95</v>
      </c>
      <c r="B93" s="22" t="s">
        <v>20</v>
      </c>
      <c r="C93" s="23" t="s">
        <v>21</v>
      </c>
      <c r="D93" s="24">
        <v>2.5</v>
      </c>
      <c r="E93" s="25">
        <v>16.68</v>
      </c>
      <c r="F93" s="25">
        <v>41.7</v>
      </c>
      <c r="G93" s="25"/>
    </row>
    <row r="94" spans="1:7" ht="38.25" x14ac:dyDescent="0.25">
      <c r="A94" s="22" t="s">
        <v>95</v>
      </c>
      <c r="B94" s="22" t="s">
        <v>100</v>
      </c>
      <c r="C94" s="36" t="s">
        <v>48</v>
      </c>
      <c r="D94" s="24">
        <v>1</v>
      </c>
      <c r="E94" s="25">
        <v>12.52</v>
      </c>
      <c r="F94" s="25">
        <v>12.52</v>
      </c>
      <c r="G94" s="25"/>
    </row>
    <row r="95" spans="1:7" x14ac:dyDescent="0.25">
      <c r="A95" s="22" t="s">
        <v>95</v>
      </c>
      <c r="B95" s="22" t="s">
        <v>101</v>
      </c>
      <c r="C95" s="36" t="s">
        <v>48</v>
      </c>
      <c r="D95" s="24">
        <v>1</v>
      </c>
      <c r="E95" s="25">
        <v>98.33</v>
      </c>
      <c r="F95" s="25">
        <v>98.33</v>
      </c>
      <c r="G95" s="25"/>
    </row>
    <row r="96" spans="1:7" ht="51" x14ac:dyDescent="0.2">
      <c r="A96" s="28" t="s">
        <v>102</v>
      </c>
      <c r="B96" s="47" t="s">
        <v>103</v>
      </c>
      <c r="C96" s="39" t="s">
        <v>48</v>
      </c>
      <c r="D96" s="18"/>
      <c r="E96" s="20"/>
      <c r="F96" s="21">
        <v>659.21</v>
      </c>
      <c r="G96" s="21">
        <f>F96+(F96*$G$3)</f>
        <v>832.18670400000008</v>
      </c>
    </row>
    <row r="97" spans="1:7" x14ac:dyDescent="0.25">
      <c r="A97" s="22" t="s">
        <v>102</v>
      </c>
      <c r="B97" s="22" t="s">
        <v>104</v>
      </c>
      <c r="C97" s="23" t="s">
        <v>38</v>
      </c>
      <c r="D97" s="24">
        <v>0.01</v>
      </c>
      <c r="E97" s="25">
        <v>78.75</v>
      </c>
      <c r="F97" s="25">
        <v>0.87</v>
      </c>
      <c r="G97" s="25"/>
    </row>
    <row r="98" spans="1:7" x14ac:dyDescent="0.25">
      <c r="A98" s="22" t="s">
        <v>102</v>
      </c>
      <c r="B98" s="22" t="s">
        <v>105</v>
      </c>
      <c r="C98" s="23" t="s">
        <v>26</v>
      </c>
      <c r="D98" s="24">
        <v>1.72</v>
      </c>
      <c r="E98" s="25">
        <v>0.75</v>
      </c>
      <c r="F98" s="25">
        <v>1.29</v>
      </c>
      <c r="G98" s="25"/>
    </row>
    <row r="99" spans="1:7" x14ac:dyDescent="0.25">
      <c r="A99" s="22" t="s">
        <v>102</v>
      </c>
      <c r="B99" s="22" t="s">
        <v>66</v>
      </c>
      <c r="C99" s="23" t="s">
        <v>26</v>
      </c>
      <c r="D99" s="24">
        <v>1.72</v>
      </c>
      <c r="E99" s="25">
        <v>0.65</v>
      </c>
      <c r="F99" s="25">
        <v>1.1200000000000001</v>
      </c>
      <c r="G99" s="25"/>
    </row>
    <row r="100" spans="1:7" x14ac:dyDescent="0.25">
      <c r="A100" s="22" t="s">
        <v>102</v>
      </c>
      <c r="B100" s="22" t="s">
        <v>106</v>
      </c>
      <c r="C100" s="36" t="s">
        <v>48</v>
      </c>
      <c r="D100" s="24">
        <v>1</v>
      </c>
      <c r="E100" s="25">
        <v>323.18</v>
      </c>
      <c r="F100" s="25">
        <v>323.18</v>
      </c>
      <c r="G100" s="25"/>
    </row>
    <row r="101" spans="1:7" x14ac:dyDescent="0.25">
      <c r="A101" s="22" t="s">
        <v>102</v>
      </c>
      <c r="B101" s="22" t="s">
        <v>107</v>
      </c>
      <c r="C101" s="23" t="s">
        <v>26</v>
      </c>
      <c r="D101" s="24">
        <v>0.2</v>
      </c>
      <c r="E101" s="25">
        <v>19.309999999999999</v>
      </c>
      <c r="F101" s="25">
        <v>3.86</v>
      </c>
      <c r="G101" s="25"/>
    </row>
    <row r="102" spans="1:7" x14ac:dyDescent="0.25">
      <c r="A102" s="22" t="s">
        <v>102</v>
      </c>
      <c r="B102" s="22" t="s">
        <v>108</v>
      </c>
      <c r="C102" s="23" t="s">
        <v>26</v>
      </c>
      <c r="D102" s="24">
        <v>0.16</v>
      </c>
      <c r="E102" s="25">
        <v>21.71</v>
      </c>
      <c r="F102" s="25">
        <v>3.47</v>
      </c>
      <c r="G102" s="25"/>
    </row>
    <row r="103" spans="1:7" x14ac:dyDescent="0.25">
      <c r="A103" s="22" t="s">
        <v>102</v>
      </c>
      <c r="B103" s="22" t="s">
        <v>39</v>
      </c>
      <c r="C103" s="23" t="s">
        <v>21</v>
      </c>
      <c r="D103" s="24">
        <v>4.4000000000000004</v>
      </c>
      <c r="E103" s="25">
        <v>23.1</v>
      </c>
      <c r="F103" s="25">
        <v>101.64</v>
      </c>
      <c r="G103" s="25"/>
    </row>
    <row r="104" spans="1:7" x14ac:dyDescent="0.25">
      <c r="A104" s="22" t="s">
        <v>102</v>
      </c>
      <c r="B104" s="22" t="s">
        <v>20</v>
      </c>
      <c r="C104" s="23" t="s">
        <v>21</v>
      </c>
      <c r="D104" s="24">
        <v>1.4</v>
      </c>
      <c r="E104" s="25">
        <v>16.68</v>
      </c>
      <c r="F104" s="25">
        <v>23.35</v>
      </c>
      <c r="G104" s="25"/>
    </row>
    <row r="105" spans="1:7" ht="25.5" x14ac:dyDescent="0.25">
      <c r="A105" s="22" t="s">
        <v>102</v>
      </c>
      <c r="B105" s="22" t="s">
        <v>109</v>
      </c>
      <c r="C105" s="23" t="s">
        <v>21</v>
      </c>
      <c r="D105" s="24">
        <v>3.9</v>
      </c>
      <c r="E105" s="25">
        <v>19.03</v>
      </c>
      <c r="F105" s="25">
        <v>74.22</v>
      </c>
      <c r="G105" s="25"/>
    </row>
    <row r="106" spans="1:7" ht="25.5" x14ac:dyDescent="0.25">
      <c r="A106" s="22" t="s">
        <v>102</v>
      </c>
      <c r="B106" s="22" t="s">
        <v>49</v>
      </c>
      <c r="C106" s="23" t="s">
        <v>21</v>
      </c>
      <c r="D106" s="24">
        <v>6.1</v>
      </c>
      <c r="E106" s="25">
        <v>20.69</v>
      </c>
      <c r="F106" s="25">
        <v>126.21</v>
      </c>
      <c r="G106" s="25"/>
    </row>
    <row r="107" spans="1:7" ht="38.25" x14ac:dyDescent="0.25">
      <c r="A107" s="28" t="s">
        <v>110</v>
      </c>
      <c r="B107" s="48" t="s">
        <v>111</v>
      </c>
      <c r="C107" s="39" t="s">
        <v>48</v>
      </c>
      <c r="D107" s="26"/>
      <c r="E107" s="27"/>
      <c r="F107" s="21">
        <v>417.36</v>
      </c>
      <c r="G107" s="21">
        <f>F107+(F107*$G$3)</f>
        <v>526.87526400000002</v>
      </c>
    </row>
    <row r="108" spans="1:7" ht="63.75" x14ac:dyDescent="0.25">
      <c r="A108" s="32" t="s">
        <v>110</v>
      </c>
      <c r="B108" s="50" t="s">
        <v>171</v>
      </c>
      <c r="C108" s="40" t="s">
        <v>48</v>
      </c>
      <c r="D108" s="34">
        <v>1</v>
      </c>
      <c r="E108" s="35">
        <v>247.16</v>
      </c>
      <c r="F108" s="35">
        <v>247.16</v>
      </c>
      <c r="G108" s="35"/>
    </row>
    <row r="109" spans="1:7" ht="25.5" x14ac:dyDescent="0.25">
      <c r="A109" s="22" t="s">
        <v>110</v>
      </c>
      <c r="B109" s="22" t="s">
        <v>112</v>
      </c>
      <c r="C109" s="36" t="s">
        <v>48</v>
      </c>
      <c r="D109" s="24">
        <v>3</v>
      </c>
      <c r="E109" s="25">
        <v>15.69</v>
      </c>
      <c r="F109" s="25">
        <v>47.07</v>
      </c>
      <c r="G109" s="25"/>
    </row>
    <row r="110" spans="1:7" ht="25.5" x14ac:dyDescent="0.25">
      <c r="A110" s="22" t="s">
        <v>110</v>
      </c>
      <c r="B110" s="22" t="s">
        <v>109</v>
      </c>
      <c r="C110" s="23" t="s">
        <v>21</v>
      </c>
      <c r="D110" s="24">
        <v>3.1</v>
      </c>
      <c r="E110" s="25">
        <v>19.03</v>
      </c>
      <c r="F110" s="25">
        <v>58.99</v>
      </c>
      <c r="G110" s="25"/>
    </row>
    <row r="111" spans="1:7" ht="25.5" x14ac:dyDescent="0.25">
      <c r="A111" s="22" t="s">
        <v>110</v>
      </c>
      <c r="B111" s="22" t="s">
        <v>49</v>
      </c>
      <c r="C111" s="23" t="s">
        <v>21</v>
      </c>
      <c r="D111" s="24">
        <v>3.1</v>
      </c>
      <c r="E111" s="25">
        <v>20.69</v>
      </c>
      <c r="F111" s="25">
        <v>64.14</v>
      </c>
      <c r="G111" s="25"/>
    </row>
    <row r="112" spans="1:7" ht="38.25" x14ac:dyDescent="0.25">
      <c r="A112" s="28" t="s">
        <v>113</v>
      </c>
      <c r="B112" s="48" t="s">
        <v>114</v>
      </c>
      <c r="C112" s="39" t="s">
        <v>48</v>
      </c>
      <c r="D112" s="26"/>
      <c r="E112" s="27"/>
      <c r="F112" s="21">
        <v>452.97</v>
      </c>
      <c r="G112" s="21">
        <f>F112+(F112*$G$3)</f>
        <v>571.82932800000003</v>
      </c>
    </row>
    <row r="113" spans="1:7" ht="63.75" x14ac:dyDescent="0.25">
      <c r="A113" s="32" t="s">
        <v>113</v>
      </c>
      <c r="B113" s="22" t="s">
        <v>115</v>
      </c>
      <c r="C113" s="40" t="s">
        <v>48</v>
      </c>
      <c r="D113" s="34">
        <v>1</v>
      </c>
      <c r="E113" s="35">
        <v>282.77</v>
      </c>
      <c r="F113" s="35">
        <v>282.77</v>
      </c>
      <c r="G113" s="35"/>
    </row>
    <row r="114" spans="1:7" ht="25.5" x14ac:dyDescent="0.25">
      <c r="A114" s="22" t="s">
        <v>113</v>
      </c>
      <c r="B114" s="22" t="s">
        <v>112</v>
      </c>
      <c r="C114" s="36" t="s">
        <v>48</v>
      </c>
      <c r="D114" s="24">
        <v>3</v>
      </c>
      <c r="E114" s="25">
        <v>15.69</v>
      </c>
      <c r="F114" s="25">
        <v>47.07</v>
      </c>
      <c r="G114" s="25"/>
    </row>
    <row r="115" spans="1:7" ht="25.5" x14ac:dyDescent="0.25">
      <c r="A115" s="22" t="s">
        <v>113</v>
      </c>
      <c r="B115" s="22" t="s">
        <v>109</v>
      </c>
      <c r="C115" s="23" t="s">
        <v>21</v>
      </c>
      <c r="D115" s="24">
        <v>3.1</v>
      </c>
      <c r="E115" s="25">
        <v>19.03</v>
      </c>
      <c r="F115" s="25">
        <v>58.99</v>
      </c>
      <c r="G115" s="25"/>
    </row>
    <row r="116" spans="1:7" ht="25.5" x14ac:dyDescent="0.25">
      <c r="A116" s="22" t="s">
        <v>113</v>
      </c>
      <c r="B116" s="22" t="s">
        <v>49</v>
      </c>
      <c r="C116" s="23" t="s">
        <v>21</v>
      </c>
      <c r="D116" s="24">
        <v>3.1</v>
      </c>
      <c r="E116" s="25">
        <v>20.69</v>
      </c>
      <c r="F116" s="25">
        <v>64.14</v>
      </c>
      <c r="G116" s="25"/>
    </row>
    <row r="117" spans="1:7" ht="63.75" x14ac:dyDescent="0.25">
      <c r="A117" s="29" t="s">
        <v>116</v>
      </c>
      <c r="B117" s="48" t="s">
        <v>117</v>
      </c>
      <c r="C117" s="41" t="s">
        <v>48</v>
      </c>
      <c r="D117" s="26"/>
      <c r="E117" s="27"/>
      <c r="F117" s="42">
        <v>1596.25</v>
      </c>
      <c r="G117" s="21">
        <f t="shared" ref="G117" si="1">F117+(F117*$G$3)</f>
        <v>2015.106</v>
      </c>
    </row>
    <row r="118" spans="1:7" x14ac:dyDescent="0.25">
      <c r="A118" s="22" t="s">
        <v>116</v>
      </c>
      <c r="B118" s="22" t="s">
        <v>104</v>
      </c>
      <c r="C118" s="36" t="s">
        <v>38</v>
      </c>
      <c r="D118" s="24">
        <v>0.01</v>
      </c>
      <c r="E118" s="25">
        <v>78.75</v>
      </c>
      <c r="F118" s="25">
        <v>0.87</v>
      </c>
      <c r="G118" s="25"/>
    </row>
    <row r="119" spans="1:7" x14ac:dyDescent="0.25">
      <c r="A119" s="22" t="s">
        <v>116</v>
      </c>
      <c r="B119" s="22" t="s">
        <v>105</v>
      </c>
      <c r="C119" s="36" t="s">
        <v>26</v>
      </c>
      <c r="D119" s="24">
        <v>1.72</v>
      </c>
      <c r="E119" s="25">
        <v>0.75</v>
      </c>
      <c r="F119" s="25">
        <v>1.29</v>
      </c>
      <c r="G119" s="25"/>
    </row>
    <row r="120" spans="1:7" x14ac:dyDescent="0.25">
      <c r="A120" s="22" t="s">
        <v>116</v>
      </c>
      <c r="B120" s="22" t="s">
        <v>66</v>
      </c>
      <c r="C120" s="36" t="s">
        <v>26</v>
      </c>
      <c r="D120" s="24">
        <v>1.72</v>
      </c>
      <c r="E120" s="25">
        <v>0.65</v>
      </c>
      <c r="F120" s="25">
        <v>1.1200000000000001</v>
      </c>
      <c r="G120" s="25"/>
    </row>
    <row r="121" spans="1:7" x14ac:dyDescent="0.25">
      <c r="A121" s="22" t="s">
        <v>116</v>
      </c>
      <c r="B121" s="22" t="s">
        <v>118</v>
      </c>
      <c r="C121" s="36" t="s">
        <v>48</v>
      </c>
      <c r="D121" s="24">
        <v>1</v>
      </c>
      <c r="E121" s="25">
        <v>323.18</v>
      </c>
      <c r="F121" s="25">
        <v>323.18</v>
      </c>
      <c r="G121" s="25"/>
    </row>
    <row r="122" spans="1:7" ht="63.75" x14ac:dyDescent="0.25">
      <c r="A122" s="32" t="s">
        <v>116</v>
      </c>
      <c r="B122" s="22" t="s">
        <v>115</v>
      </c>
      <c r="C122" s="40" t="s">
        <v>48</v>
      </c>
      <c r="D122" s="34">
        <v>1</v>
      </c>
      <c r="E122" s="35">
        <v>282.77</v>
      </c>
      <c r="F122" s="35">
        <v>282.77</v>
      </c>
      <c r="G122" s="35"/>
    </row>
    <row r="123" spans="1:7" ht="25.5" x14ac:dyDescent="0.25">
      <c r="A123" s="22" t="s">
        <v>116</v>
      </c>
      <c r="B123" s="22" t="s">
        <v>112</v>
      </c>
      <c r="C123" s="36" t="s">
        <v>48</v>
      </c>
      <c r="D123" s="24">
        <v>3</v>
      </c>
      <c r="E123" s="25">
        <v>15.69</v>
      </c>
      <c r="F123" s="25">
        <v>47.07</v>
      </c>
      <c r="G123" s="25"/>
    </row>
    <row r="124" spans="1:7" ht="51" x14ac:dyDescent="0.25">
      <c r="A124" s="32" t="s">
        <v>116</v>
      </c>
      <c r="B124" s="22" t="s">
        <v>119</v>
      </c>
      <c r="C124" s="40" t="s">
        <v>45</v>
      </c>
      <c r="D124" s="34">
        <v>1</v>
      </c>
      <c r="E124" s="35">
        <v>483.66</v>
      </c>
      <c r="F124" s="35">
        <v>483.66</v>
      </c>
      <c r="G124" s="35"/>
    </row>
    <row r="125" spans="1:7" x14ac:dyDescent="0.25">
      <c r="A125" s="22" t="s">
        <v>116</v>
      </c>
      <c r="B125" s="22" t="s">
        <v>107</v>
      </c>
      <c r="C125" s="36" t="s">
        <v>26</v>
      </c>
      <c r="D125" s="24">
        <v>0.2</v>
      </c>
      <c r="E125" s="25">
        <v>19.309999999999999</v>
      </c>
      <c r="F125" s="25">
        <v>3.86</v>
      </c>
      <c r="G125" s="25"/>
    </row>
    <row r="126" spans="1:7" ht="51" x14ac:dyDescent="0.25">
      <c r="A126" s="22" t="s">
        <v>116</v>
      </c>
      <c r="B126" s="50" t="s">
        <v>172</v>
      </c>
      <c r="C126" s="36" t="s">
        <v>45</v>
      </c>
      <c r="D126" s="24">
        <v>2</v>
      </c>
      <c r="E126" s="25">
        <v>61.77</v>
      </c>
      <c r="F126" s="25">
        <v>123.54</v>
      </c>
      <c r="G126" s="25"/>
    </row>
    <row r="127" spans="1:7" x14ac:dyDescent="0.25">
      <c r="A127" s="22" t="s">
        <v>116</v>
      </c>
      <c r="B127" s="22" t="s">
        <v>108</v>
      </c>
      <c r="C127" s="36" t="s">
        <v>26</v>
      </c>
      <c r="D127" s="24">
        <v>0.16</v>
      </c>
      <c r="E127" s="25">
        <v>21.71</v>
      </c>
      <c r="F127" s="25">
        <v>3.47</v>
      </c>
      <c r="G127" s="25"/>
    </row>
    <row r="128" spans="1:7" x14ac:dyDescent="0.25">
      <c r="A128" s="22" t="s">
        <v>116</v>
      </c>
      <c r="B128" s="22" t="s">
        <v>39</v>
      </c>
      <c r="C128" s="23" t="s">
        <v>21</v>
      </c>
      <c r="D128" s="24">
        <v>4.4000000000000004</v>
      </c>
      <c r="E128" s="25">
        <v>23.1</v>
      </c>
      <c r="F128" s="25">
        <v>101.64</v>
      </c>
      <c r="G128" s="25"/>
    </row>
    <row r="129" spans="1:7" x14ac:dyDescent="0.25">
      <c r="A129" s="22" t="s">
        <v>116</v>
      </c>
      <c r="B129" s="22" t="s">
        <v>20</v>
      </c>
      <c r="C129" s="23" t="s">
        <v>21</v>
      </c>
      <c r="D129" s="24">
        <v>1.4</v>
      </c>
      <c r="E129" s="25">
        <v>16.68</v>
      </c>
      <c r="F129" s="25">
        <v>23.35</v>
      </c>
      <c r="G129" s="25"/>
    </row>
    <row r="130" spans="1:7" ht="25.5" x14ac:dyDescent="0.25">
      <c r="A130" s="22" t="s">
        <v>116</v>
      </c>
      <c r="B130" s="22" t="s">
        <v>109</v>
      </c>
      <c r="C130" s="23" t="s">
        <v>21</v>
      </c>
      <c r="D130" s="24">
        <v>3.9</v>
      </c>
      <c r="E130" s="25">
        <v>19.03</v>
      </c>
      <c r="F130" s="25">
        <v>74.22</v>
      </c>
      <c r="G130" s="25"/>
    </row>
    <row r="131" spans="1:7" ht="25.5" x14ac:dyDescent="0.25">
      <c r="A131" s="22" t="s">
        <v>116</v>
      </c>
      <c r="B131" s="22" t="s">
        <v>49</v>
      </c>
      <c r="C131" s="23" t="s">
        <v>21</v>
      </c>
      <c r="D131" s="24">
        <v>6.1</v>
      </c>
      <c r="E131" s="25">
        <v>20.69</v>
      </c>
      <c r="F131" s="25">
        <v>126.21</v>
      </c>
      <c r="G131" s="25"/>
    </row>
    <row r="132" spans="1:7" ht="76.5" x14ac:dyDescent="0.25">
      <c r="A132" s="43" t="s">
        <v>120</v>
      </c>
      <c r="B132" s="48" t="s">
        <v>121</v>
      </c>
      <c r="C132" s="41" t="s">
        <v>48</v>
      </c>
      <c r="D132" s="26"/>
      <c r="E132" s="27"/>
      <c r="F132" s="42">
        <v>1988.92</v>
      </c>
      <c r="G132" s="21">
        <f>F132+(F132*$G$3)</f>
        <v>2510.8126080000002</v>
      </c>
    </row>
    <row r="133" spans="1:7" ht="63.75" x14ac:dyDescent="0.25">
      <c r="A133" s="32" t="s">
        <v>120</v>
      </c>
      <c r="B133" s="22" t="s">
        <v>122</v>
      </c>
      <c r="C133" s="40" t="s">
        <v>48</v>
      </c>
      <c r="D133" s="34">
        <v>1</v>
      </c>
      <c r="E133" s="44">
        <v>1238.08</v>
      </c>
      <c r="F133" s="44">
        <v>1238.08</v>
      </c>
      <c r="G133" s="44"/>
    </row>
    <row r="134" spans="1:7" ht="51" x14ac:dyDescent="0.25">
      <c r="A134" s="32" t="s">
        <v>120</v>
      </c>
      <c r="B134" s="22" t="s">
        <v>123</v>
      </c>
      <c r="C134" s="40" t="s">
        <v>45</v>
      </c>
      <c r="D134" s="34">
        <v>1</v>
      </c>
      <c r="E134" s="35">
        <v>435.29</v>
      </c>
      <c r="F134" s="35">
        <v>435.29</v>
      </c>
      <c r="G134" s="35"/>
    </row>
    <row r="135" spans="1:7" ht="38.25" x14ac:dyDescent="0.25">
      <c r="A135" s="22" t="s">
        <v>120</v>
      </c>
      <c r="B135" s="22" t="s">
        <v>124</v>
      </c>
      <c r="C135" s="36" t="s">
        <v>48</v>
      </c>
      <c r="D135" s="24">
        <v>2</v>
      </c>
      <c r="E135" s="25">
        <v>140.69999999999999</v>
      </c>
      <c r="F135" s="25">
        <v>281.39999999999998</v>
      </c>
      <c r="G135" s="25"/>
    </row>
    <row r="136" spans="1:7" ht="25.5" x14ac:dyDescent="0.25">
      <c r="A136" s="22" t="s">
        <v>120</v>
      </c>
      <c r="B136" s="22" t="s">
        <v>125</v>
      </c>
      <c r="C136" s="36" t="s">
        <v>48</v>
      </c>
      <c r="D136" s="24">
        <v>0.39</v>
      </c>
      <c r="E136" s="25">
        <v>30.61</v>
      </c>
      <c r="F136" s="25">
        <v>11.82</v>
      </c>
      <c r="G136" s="25"/>
    </row>
    <row r="137" spans="1:7" ht="25.5" x14ac:dyDescent="0.25">
      <c r="A137" s="22" t="s">
        <v>120</v>
      </c>
      <c r="B137" s="22" t="s">
        <v>49</v>
      </c>
      <c r="C137" s="23" t="s">
        <v>21</v>
      </c>
      <c r="D137" s="24">
        <v>0.86</v>
      </c>
      <c r="E137" s="25">
        <v>20.69</v>
      </c>
      <c r="F137" s="25">
        <v>17.690000000000001</v>
      </c>
      <c r="G137" s="25"/>
    </row>
    <row r="138" spans="1:7" x14ac:dyDescent="0.25">
      <c r="A138" s="22" t="s">
        <v>120</v>
      </c>
      <c r="B138" s="22" t="s">
        <v>20</v>
      </c>
      <c r="C138" s="23" t="s">
        <v>21</v>
      </c>
      <c r="D138" s="24">
        <v>0.28000000000000003</v>
      </c>
      <c r="E138" s="25">
        <v>16.68</v>
      </c>
      <c r="F138" s="25">
        <v>4.6399999999999997</v>
      </c>
      <c r="G138" s="25"/>
    </row>
    <row r="139" spans="1:7" ht="25.5" x14ac:dyDescent="0.25">
      <c r="A139" s="28" t="s">
        <v>126</v>
      </c>
      <c r="B139" s="48" t="s">
        <v>127</v>
      </c>
      <c r="C139" s="39" t="s">
        <v>48</v>
      </c>
      <c r="D139" s="26"/>
      <c r="E139" s="27"/>
      <c r="F139" s="21">
        <v>62.19</v>
      </c>
      <c r="G139" s="21">
        <f>F139+(F139*$G$3)</f>
        <v>78.508656000000002</v>
      </c>
    </row>
    <row r="140" spans="1:7" ht="25.5" x14ac:dyDescent="0.25">
      <c r="A140" s="22" t="s">
        <v>126</v>
      </c>
      <c r="B140" s="22" t="s">
        <v>127</v>
      </c>
      <c r="C140" s="36" t="s">
        <v>48</v>
      </c>
      <c r="D140" s="24">
        <v>1</v>
      </c>
      <c r="E140" s="25">
        <v>55.98</v>
      </c>
      <c r="F140" s="25">
        <v>55.98</v>
      </c>
      <c r="G140" s="25"/>
    </row>
    <row r="141" spans="1:7" ht="25.5" x14ac:dyDescent="0.25">
      <c r="A141" s="22" t="s">
        <v>126</v>
      </c>
      <c r="B141" s="22" t="s">
        <v>49</v>
      </c>
      <c r="C141" s="23" t="s">
        <v>21</v>
      </c>
      <c r="D141" s="24">
        <v>0.3</v>
      </c>
      <c r="E141" s="25">
        <v>20.69</v>
      </c>
      <c r="F141" s="25">
        <v>6.21</v>
      </c>
      <c r="G141" s="25"/>
    </row>
    <row r="142" spans="1:7" ht="102" x14ac:dyDescent="0.25">
      <c r="A142" s="29" t="s">
        <v>128</v>
      </c>
      <c r="B142" s="49" t="s">
        <v>129</v>
      </c>
      <c r="C142" s="41" t="s">
        <v>24</v>
      </c>
      <c r="D142" s="37"/>
      <c r="E142" s="38"/>
      <c r="F142" s="42">
        <v>1710.68</v>
      </c>
      <c r="G142" s="21">
        <f>F142+(F142*$G$3)</f>
        <v>2159.5624320000002</v>
      </c>
    </row>
    <row r="143" spans="1:7" ht="102" x14ac:dyDescent="0.25">
      <c r="A143" s="32" t="s">
        <v>128</v>
      </c>
      <c r="B143" s="22" t="s">
        <v>130</v>
      </c>
      <c r="C143" s="40" t="s">
        <v>24</v>
      </c>
      <c r="D143" s="34">
        <v>1</v>
      </c>
      <c r="E143" s="44">
        <v>1710.68</v>
      </c>
      <c r="F143" s="44">
        <v>1710.68</v>
      </c>
      <c r="G143" s="44"/>
    </row>
    <row r="144" spans="1:7" ht="25.5" x14ac:dyDescent="0.2">
      <c r="A144" s="28" t="s">
        <v>131</v>
      </c>
      <c r="B144" s="47" t="s">
        <v>132</v>
      </c>
      <c r="C144" s="39" t="s">
        <v>24</v>
      </c>
      <c r="D144" s="18"/>
      <c r="E144" s="20"/>
      <c r="F144" s="21">
        <v>294.72000000000003</v>
      </c>
      <c r="G144" s="21">
        <f>F144+(F144*$G$3)</f>
        <v>372.05452800000006</v>
      </c>
    </row>
    <row r="145" spans="1:7" ht="25.5" x14ac:dyDescent="0.25">
      <c r="A145" s="22" t="s">
        <v>131</v>
      </c>
      <c r="B145" s="22" t="s">
        <v>132</v>
      </c>
      <c r="C145" s="36" t="s">
        <v>24</v>
      </c>
      <c r="D145" s="24">
        <v>1</v>
      </c>
      <c r="E145" s="25">
        <v>294.72000000000003</v>
      </c>
      <c r="F145" s="25">
        <v>294.72000000000003</v>
      </c>
      <c r="G145" s="25"/>
    </row>
    <row r="146" spans="1:7" x14ac:dyDescent="0.2">
      <c r="A146" s="28" t="s">
        <v>133</v>
      </c>
      <c r="B146" s="47" t="s">
        <v>134</v>
      </c>
      <c r="C146" s="39" t="s">
        <v>24</v>
      </c>
      <c r="D146" s="18"/>
      <c r="E146" s="20"/>
      <c r="F146" s="21">
        <v>101.67</v>
      </c>
      <c r="G146" s="21">
        <f>F146+(F146*$G$3)</f>
        <v>128.348208</v>
      </c>
    </row>
    <row r="147" spans="1:7" x14ac:dyDescent="0.25">
      <c r="A147" s="22" t="s">
        <v>133</v>
      </c>
      <c r="B147" s="22" t="s">
        <v>134</v>
      </c>
      <c r="C147" s="36" t="s">
        <v>24</v>
      </c>
      <c r="D147" s="24">
        <v>1</v>
      </c>
      <c r="E147" s="25">
        <v>101.67</v>
      </c>
      <c r="F147" s="25">
        <v>101.67</v>
      </c>
      <c r="G147" s="25"/>
    </row>
    <row r="148" spans="1:7" x14ac:dyDescent="0.2">
      <c r="A148" s="28" t="s">
        <v>135</v>
      </c>
      <c r="B148" s="47" t="s">
        <v>136</v>
      </c>
      <c r="C148" s="39" t="s">
        <v>24</v>
      </c>
      <c r="D148" s="18"/>
      <c r="E148" s="20"/>
      <c r="F148" s="21">
        <v>238</v>
      </c>
      <c r="G148" s="21">
        <f>F148+(F148*$G$3)</f>
        <v>300.45120000000003</v>
      </c>
    </row>
    <row r="149" spans="1:7" x14ac:dyDescent="0.25">
      <c r="A149" s="22" t="s">
        <v>135</v>
      </c>
      <c r="B149" s="22" t="s">
        <v>136</v>
      </c>
      <c r="C149" s="36" t="s">
        <v>24</v>
      </c>
      <c r="D149" s="24">
        <v>1</v>
      </c>
      <c r="E149" s="25">
        <v>238</v>
      </c>
      <c r="F149" s="25">
        <v>238</v>
      </c>
      <c r="G149" s="25"/>
    </row>
    <row r="150" spans="1:7" x14ac:dyDescent="0.2">
      <c r="A150" s="28" t="s">
        <v>137</v>
      </c>
      <c r="B150" s="47" t="s">
        <v>138</v>
      </c>
      <c r="C150" s="39" t="s">
        <v>24</v>
      </c>
      <c r="D150" s="18"/>
      <c r="E150" s="20"/>
      <c r="F150" s="21">
        <v>88.33</v>
      </c>
      <c r="G150" s="21">
        <f>F150+(F150*$G$3)</f>
        <v>111.50779199999999</v>
      </c>
    </row>
    <row r="151" spans="1:7" x14ac:dyDescent="0.25">
      <c r="A151" s="22" t="s">
        <v>137</v>
      </c>
      <c r="B151" s="22" t="s">
        <v>138</v>
      </c>
      <c r="C151" s="36" t="s">
        <v>24</v>
      </c>
      <c r="D151" s="24">
        <v>1</v>
      </c>
      <c r="E151" s="25">
        <v>88.33</v>
      </c>
      <c r="F151" s="25">
        <v>88.33</v>
      </c>
      <c r="G151" s="25"/>
    </row>
    <row r="152" spans="1:7" ht="51" x14ac:dyDescent="0.25">
      <c r="A152" s="28" t="s">
        <v>139</v>
      </c>
      <c r="B152" s="48" t="s">
        <v>140</v>
      </c>
      <c r="C152" s="39" t="s">
        <v>24</v>
      </c>
      <c r="D152" s="26"/>
      <c r="E152" s="27"/>
      <c r="F152" s="21">
        <v>16.88</v>
      </c>
      <c r="G152" s="21">
        <f>F152+(F152*$G$3)</f>
        <v>21.309311999999998</v>
      </c>
    </row>
    <row r="153" spans="1:7" ht="38.25" x14ac:dyDescent="0.25">
      <c r="A153" s="22" t="s">
        <v>139</v>
      </c>
      <c r="B153" s="22" t="s">
        <v>141</v>
      </c>
      <c r="C153" s="23" t="s">
        <v>81</v>
      </c>
      <c r="D153" s="24">
        <v>0.21</v>
      </c>
      <c r="E153" s="25">
        <v>41.26</v>
      </c>
      <c r="F153" s="25">
        <v>8.66</v>
      </c>
      <c r="G153" s="25"/>
    </row>
    <row r="154" spans="1:7" x14ac:dyDescent="0.25">
      <c r="A154" s="22" t="s">
        <v>139</v>
      </c>
      <c r="B154" s="22" t="s">
        <v>20</v>
      </c>
      <c r="C154" s="23" t="s">
        <v>21</v>
      </c>
      <c r="D154" s="24">
        <v>0.13</v>
      </c>
      <c r="E154" s="25">
        <v>16.68</v>
      </c>
      <c r="F154" s="25">
        <v>2.11</v>
      </c>
      <c r="G154" s="25"/>
    </row>
    <row r="155" spans="1:7" x14ac:dyDescent="0.25">
      <c r="A155" s="22" t="s">
        <v>139</v>
      </c>
      <c r="B155" s="22" t="s">
        <v>82</v>
      </c>
      <c r="C155" s="23" t="s">
        <v>21</v>
      </c>
      <c r="D155" s="24">
        <v>0.25</v>
      </c>
      <c r="E155" s="25">
        <v>24.16</v>
      </c>
      <c r="F155" s="25">
        <v>6.11</v>
      </c>
      <c r="G155" s="25"/>
    </row>
    <row r="156" spans="1:7" ht="51" x14ac:dyDescent="0.25">
      <c r="A156" s="17" t="s">
        <v>142</v>
      </c>
      <c r="B156" s="48" t="s">
        <v>143</v>
      </c>
      <c r="C156" s="19" t="s">
        <v>24</v>
      </c>
      <c r="D156" s="26"/>
      <c r="E156" s="27"/>
      <c r="F156" s="21">
        <v>22.93</v>
      </c>
      <c r="G156" s="21">
        <f>F156+(F156*$G$3)</f>
        <v>28.946832000000001</v>
      </c>
    </row>
    <row r="157" spans="1:7" ht="38.25" x14ac:dyDescent="0.25">
      <c r="A157" s="22" t="s">
        <v>142</v>
      </c>
      <c r="B157" s="22" t="s">
        <v>141</v>
      </c>
      <c r="C157" s="23" t="s">
        <v>81</v>
      </c>
      <c r="D157" s="24">
        <v>0.32</v>
      </c>
      <c r="E157" s="25">
        <v>41.26</v>
      </c>
      <c r="F157" s="25">
        <v>13</v>
      </c>
      <c r="G157" s="25"/>
    </row>
    <row r="158" spans="1:7" x14ac:dyDescent="0.25">
      <c r="A158" s="22" t="s">
        <v>142</v>
      </c>
      <c r="B158" s="22" t="s">
        <v>20</v>
      </c>
      <c r="C158" s="23" t="s">
        <v>21</v>
      </c>
      <c r="D158" s="24">
        <v>0.15</v>
      </c>
      <c r="E158" s="25">
        <v>16.68</v>
      </c>
      <c r="F158" s="25">
        <v>2.5499999999999998</v>
      </c>
      <c r="G158" s="25"/>
    </row>
    <row r="159" spans="1:7" x14ac:dyDescent="0.25">
      <c r="A159" s="22" t="s">
        <v>142</v>
      </c>
      <c r="B159" s="22" t="s">
        <v>82</v>
      </c>
      <c r="C159" s="23" t="s">
        <v>21</v>
      </c>
      <c r="D159" s="24">
        <v>0.31</v>
      </c>
      <c r="E159" s="25">
        <v>24.16</v>
      </c>
      <c r="F159" s="25">
        <v>7.38</v>
      </c>
      <c r="G159" s="25"/>
    </row>
    <row r="160" spans="1:7" ht="38.25" x14ac:dyDescent="0.25">
      <c r="A160" s="28" t="s">
        <v>144</v>
      </c>
      <c r="B160" s="48" t="s">
        <v>145</v>
      </c>
      <c r="C160" s="39" t="s">
        <v>48</v>
      </c>
      <c r="D160" s="26"/>
      <c r="E160" s="27"/>
      <c r="F160" s="21">
        <v>59.67</v>
      </c>
      <c r="G160" s="21">
        <f>F160+(F160*$G$3)</f>
        <v>75.327408000000005</v>
      </c>
    </row>
    <row r="161" spans="1:7" x14ac:dyDescent="0.25">
      <c r="A161" s="22" t="s">
        <v>144</v>
      </c>
      <c r="B161" s="22" t="s">
        <v>39</v>
      </c>
      <c r="C161" s="23" t="s">
        <v>21</v>
      </c>
      <c r="D161" s="24">
        <v>1.5</v>
      </c>
      <c r="E161" s="25">
        <v>23.1</v>
      </c>
      <c r="F161" s="25">
        <v>34.65</v>
      </c>
      <c r="G161" s="25"/>
    </row>
    <row r="162" spans="1:7" x14ac:dyDescent="0.25">
      <c r="A162" s="22" t="s">
        <v>144</v>
      </c>
      <c r="B162" s="22" t="s">
        <v>20</v>
      </c>
      <c r="C162" s="23" t="s">
        <v>21</v>
      </c>
      <c r="D162" s="24">
        <v>1.5</v>
      </c>
      <c r="E162" s="25">
        <v>16.68</v>
      </c>
      <c r="F162" s="25">
        <v>25.02</v>
      </c>
      <c r="G162" s="25"/>
    </row>
    <row r="163" spans="1:7" ht="25.5" x14ac:dyDescent="0.2">
      <c r="A163" s="28" t="s">
        <v>146</v>
      </c>
      <c r="B163" s="47" t="s">
        <v>147</v>
      </c>
      <c r="C163" s="19" t="s">
        <v>19</v>
      </c>
      <c r="D163" s="18"/>
      <c r="E163" s="20"/>
      <c r="F163" s="21">
        <v>335.2</v>
      </c>
      <c r="G163" s="21">
        <f>F163+(F163*$G$3)</f>
        <v>423.15647999999999</v>
      </c>
    </row>
    <row r="164" spans="1:7" ht="25.5" x14ac:dyDescent="0.25">
      <c r="A164" s="22" t="s">
        <v>146</v>
      </c>
      <c r="B164" s="22" t="s">
        <v>147</v>
      </c>
      <c r="C164" s="23" t="s">
        <v>19</v>
      </c>
      <c r="D164" s="24">
        <v>1</v>
      </c>
      <c r="E164" s="25">
        <v>309.70999999999998</v>
      </c>
      <c r="F164" s="25">
        <v>309.70999999999998</v>
      </c>
      <c r="G164" s="25"/>
    </row>
    <row r="165" spans="1:7" ht="38.25" x14ac:dyDescent="0.25">
      <c r="A165" s="22" t="s">
        <v>146</v>
      </c>
      <c r="B165" s="22" t="s">
        <v>37</v>
      </c>
      <c r="C165" s="23" t="s">
        <v>38</v>
      </c>
      <c r="D165" s="24">
        <v>0.01</v>
      </c>
      <c r="E165" s="25">
        <v>560.27</v>
      </c>
      <c r="F165" s="25">
        <v>5.6</v>
      </c>
      <c r="G165" s="25"/>
    </row>
    <row r="166" spans="1:7" x14ac:dyDescent="0.25">
      <c r="A166" s="22" t="s">
        <v>146</v>
      </c>
      <c r="B166" s="22" t="s">
        <v>39</v>
      </c>
      <c r="C166" s="23" t="s">
        <v>21</v>
      </c>
      <c r="D166" s="24">
        <v>0.5</v>
      </c>
      <c r="E166" s="25">
        <v>23.1</v>
      </c>
      <c r="F166" s="25">
        <v>11.55</v>
      </c>
      <c r="G166" s="25"/>
    </row>
    <row r="167" spans="1:7" x14ac:dyDescent="0.25">
      <c r="A167" s="22" t="s">
        <v>146</v>
      </c>
      <c r="B167" s="22" t="s">
        <v>20</v>
      </c>
      <c r="C167" s="23" t="s">
        <v>21</v>
      </c>
      <c r="D167" s="24">
        <v>0.5</v>
      </c>
      <c r="E167" s="25">
        <v>16.68</v>
      </c>
      <c r="F167" s="25">
        <v>8.34</v>
      </c>
      <c r="G167" s="25"/>
    </row>
    <row r="168" spans="1:7" ht="25.5" x14ac:dyDescent="0.2">
      <c r="A168" s="17" t="s">
        <v>148</v>
      </c>
      <c r="B168" s="47" t="s">
        <v>149</v>
      </c>
      <c r="C168" s="19" t="s">
        <v>24</v>
      </c>
      <c r="D168" s="18"/>
      <c r="E168" s="20"/>
      <c r="F168" s="21">
        <v>25.79</v>
      </c>
      <c r="G168" s="21">
        <f>F168+(F168*$G$3)</f>
        <v>32.557296000000001</v>
      </c>
    </row>
    <row r="169" spans="1:7" x14ac:dyDescent="0.25">
      <c r="A169" s="22" t="s">
        <v>148</v>
      </c>
      <c r="B169" s="22" t="s">
        <v>150</v>
      </c>
      <c r="C169" s="36" t="s">
        <v>48</v>
      </c>
      <c r="D169" s="24">
        <v>0.21</v>
      </c>
      <c r="E169" s="25">
        <v>2.06</v>
      </c>
      <c r="F169" s="25">
        <v>0.43</v>
      </c>
      <c r="G169" s="25"/>
    </row>
    <row r="170" spans="1:7" ht="25.5" x14ac:dyDescent="0.25">
      <c r="A170" s="22" t="s">
        <v>148</v>
      </c>
      <c r="B170" s="22" t="s">
        <v>149</v>
      </c>
      <c r="C170" s="23" t="s">
        <v>26</v>
      </c>
      <c r="D170" s="24">
        <v>1.3</v>
      </c>
      <c r="E170" s="25">
        <v>8.7200000000000006</v>
      </c>
      <c r="F170" s="25">
        <v>11.34</v>
      </c>
      <c r="G170" s="25"/>
    </row>
    <row r="171" spans="1:7" x14ac:dyDescent="0.25">
      <c r="A171" s="22" t="s">
        <v>148</v>
      </c>
      <c r="B171" s="22" t="s">
        <v>20</v>
      </c>
      <c r="C171" s="23" t="s">
        <v>21</v>
      </c>
      <c r="D171" s="24">
        <v>0.22</v>
      </c>
      <c r="E171" s="25">
        <v>16.68</v>
      </c>
      <c r="F171" s="25">
        <v>3.6</v>
      </c>
      <c r="G171" s="25"/>
    </row>
    <row r="172" spans="1:7" x14ac:dyDescent="0.25">
      <c r="A172" s="22" t="s">
        <v>148</v>
      </c>
      <c r="B172" s="22" t="s">
        <v>82</v>
      </c>
      <c r="C172" s="23" t="s">
        <v>21</v>
      </c>
      <c r="D172" s="24">
        <v>0.43</v>
      </c>
      <c r="E172" s="25">
        <v>24.16</v>
      </c>
      <c r="F172" s="25">
        <v>10.42</v>
      </c>
      <c r="G172" s="25"/>
    </row>
    <row r="173" spans="1:7" x14ac:dyDescent="0.2">
      <c r="A173" s="28" t="s">
        <v>151</v>
      </c>
      <c r="B173" s="47" t="s">
        <v>152</v>
      </c>
      <c r="C173" s="39" t="s">
        <v>48</v>
      </c>
      <c r="D173" s="18"/>
      <c r="E173" s="20"/>
      <c r="F173" s="21">
        <v>196.83</v>
      </c>
      <c r="G173" s="21">
        <f>F173+(F173*$G$3)</f>
        <v>248.47819200000004</v>
      </c>
    </row>
    <row r="174" spans="1:7" x14ac:dyDescent="0.25">
      <c r="A174" s="22" t="s">
        <v>151</v>
      </c>
      <c r="B174" s="22" t="s">
        <v>152</v>
      </c>
      <c r="C174" s="36" t="s">
        <v>48</v>
      </c>
      <c r="D174" s="24">
        <v>1</v>
      </c>
      <c r="E174" s="25">
        <v>180.62</v>
      </c>
      <c r="F174" s="25">
        <v>180.62</v>
      </c>
      <c r="G174" s="25"/>
    </row>
    <row r="175" spans="1:7" x14ac:dyDescent="0.25">
      <c r="A175" s="22" t="s">
        <v>151</v>
      </c>
      <c r="B175" s="22" t="s">
        <v>39</v>
      </c>
      <c r="C175" s="23" t="s">
        <v>21</v>
      </c>
      <c r="D175" s="24">
        <v>0.41</v>
      </c>
      <c r="E175" s="25">
        <v>23.1</v>
      </c>
      <c r="F175" s="25">
        <v>9.41</v>
      </c>
      <c r="G175" s="25"/>
    </row>
    <row r="176" spans="1:7" x14ac:dyDescent="0.25">
      <c r="A176" s="22" t="s">
        <v>151</v>
      </c>
      <c r="B176" s="22" t="s">
        <v>20</v>
      </c>
      <c r="C176" s="23" t="s">
        <v>21</v>
      </c>
      <c r="D176" s="24">
        <v>0.41</v>
      </c>
      <c r="E176" s="25">
        <v>16.68</v>
      </c>
      <c r="F176" s="25">
        <v>6.8</v>
      </c>
      <c r="G176" s="25"/>
    </row>
    <row r="177" spans="1:7" ht="25.5" x14ac:dyDescent="0.2">
      <c r="A177" s="28" t="s">
        <v>153</v>
      </c>
      <c r="B177" s="47" t="s">
        <v>154</v>
      </c>
      <c r="C177" s="19" t="s">
        <v>24</v>
      </c>
      <c r="D177" s="18"/>
      <c r="E177" s="20"/>
      <c r="F177" s="21">
        <v>23.14</v>
      </c>
      <c r="G177" s="21">
        <f>F177+(F177*$G$3)</f>
        <v>29.211936000000001</v>
      </c>
    </row>
    <row r="178" spans="1:7" ht="25.5" x14ac:dyDescent="0.25">
      <c r="A178" s="22" t="s">
        <v>153</v>
      </c>
      <c r="B178" s="22" t="s">
        <v>154</v>
      </c>
      <c r="C178" s="45" t="s">
        <v>24</v>
      </c>
      <c r="D178" s="24">
        <v>1</v>
      </c>
      <c r="E178" s="25">
        <v>21.43</v>
      </c>
      <c r="F178" s="25">
        <v>21.43</v>
      </c>
      <c r="G178" s="25"/>
    </row>
    <row r="179" spans="1:7" ht="25.5" x14ac:dyDescent="0.25">
      <c r="A179" s="22" t="s">
        <v>153</v>
      </c>
      <c r="B179" s="22" t="s">
        <v>155</v>
      </c>
      <c r="C179" s="45" t="s">
        <v>21</v>
      </c>
      <c r="D179" s="24">
        <v>7.0000000000000007E-2</v>
      </c>
      <c r="E179" s="25">
        <v>20.99</v>
      </c>
      <c r="F179" s="25">
        <v>1.43</v>
      </c>
      <c r="G179" s="25"/>
    </row>
    <row r="180" spans="1:7" x14ac:dyDescent="0.25">
      <c r="A180" s="22" t="s">
        <v>153</v>
      </c>
      <c r="B180" s="22" t="s">
        <v>20</v>
      </c>
      <c r="C180" s="45" t="s">
        <v>21</v>
      </c>
      <c r="D180" s="24">
        <v>0.02</v>
      </c>
      <c r="E180" s="25">
        <v>16.68</v>
      </c>
      <c r="F180" s="25">
        <v>0.28000000000000003</v>
      </c>
      <c r="G180" s="25"/>
    </row>
    <row r="181" spans="1:7" ht="38.25" x14ac:dyDescent="0.25">
      <c r="A181" s="28" t="s">
        <v>156</v>
      </c>
      <c r="B181" s="48" t="s">
        <v>157</v>
      </c>
      <c r="C181" s="19" t="s">
        <v>24</v>
      </c>
      <c r="D181" s="26"/>
      <c r="E181" s="27"/>
      <c r="F181" s="21">
        <v>56.8</v>
      </c>
      <c r="G181" s="21">
        <f>F181+(F181*$G$3)</f>
        <v>71.704319999999996</v>
      </c>
    </row>
    <row r="182" spans="1:7" x14ac:dyDescent="0.25">
      <c r="A182" s="22" t="s">
        <v>156</v>
      </c>
      <c r="B182" s="22" t="s">
        <v>158</v>
      </c>
      <c r="C182" s="23" t="s">
        <v>26</v>
      </c>
      <c r="D182" s="24">
        <v>6.14</v>
      </c>
      <c r="E182" s="25">
        <v>1.1499999999999999</v>
      </c>
      <c r="F182" s="25">
        <v>7.06</v>
      </c>
      <c r="G182" s="25"/>
    </row>
    <row r="183" spans="1:7" ht="25.5" x14ac:dyDescent="0.25">
      <c r="A183" s="22" t="s">
        <v>156</v>
      </c>
      <c r="B183" s="22" t="s">
        <v>159</v>
      </c>
      <c r="C183" s="23" t="s">
        <v>24</v>
      </c>
      <c r="D183" s="24">
        <v>1.06</v>
      </c>
      <c r="E183" s="25">
        <v>34.950000000000003</v>
      </c>
      <c r="F183" s="25">
        <v>37.049999999999997</v>
      </c>
      <c r="G183" s="25"/>
    </row>
    <row r="184" spans="1:7" x14ac:dyDescent="0.25">
      <c r="A184" s="22" t="s">
        <v>156</v>
      </c>
      <c r="B184" s="22" t="s">
        <v>59</v>
      </c>
      <c r="C184" s="23" t="s">
        <v>24</v>
      </c>
      <c r="D184" s="24">
        <v>1</v>
      </c>
      <c r="E184" s="25">
        <v>3.64</v>
      </c>
      <c r="F184" s="25">
        <v>3.64</v>
      </c>
      <c r="G184" s="25"/>
    </row>
    <row r="185" spans="1:7" ht="25.5" x14ac:dyDescent="0.25">
      <c r="A185" s="22" t="s">
        <v>156</v>
      </c>
      <c r="B185" s="22" t="s">
        <v>60</v>
      </c>
      <c r="C185" s="23" t="s">
        <v>21</v>
      </c>
      <c r="D185" s="24">
        <v>0.26</v>
      </c>
      <c r="E185" s="25">
        <v>25.19</v>
      </c>
      <c r="F185" s="25">
        <v>6.55</v>
      </c>
      <c r="G185" s="25"/>
    </row>
    <row r="186" spans="1:7" x14ac:dyDescent="0.25">
      <c r="A186" s="22" t="s">
        <v>156</v>
      </c>
      <c r="B186" s="22" t="s">
        <v>20</v>
      </c>
      <c r="C186" s="23" t="s">
        <v>21</v>
      </c>
      <c r="D186" s="24">
        <v>0.15</v>
      </c>
      <c r="E186" s="25">
        <v>16.68</v>
      </c>
      <c r="F186" s="25">
        <v>2.5</v>
      </c>
      <c r="G186" s="25"/>
    </row>
    <row r="187" spans="1:7" ht="51" x14ac:dyDescent="0.25">
      <c r="A187" s="28" t="s">
        <v>160</v>
      </c>
      <c r="B187" s="48" t="s">
        <v>161</v>
      </c>
      <c r="C187" s="19" t="s">
        <v>24</v>
      </c>
      <c r="D187" s="26"/>
      <c r="E187" s="27"/>
      <c r="F187" s="21">
        <v>55.75</v>
      </c>
      <c r="G187" s="21">
        <f>F187+(F187*$G$3)</f>
        <v>70.378799999999998</v>
      </c>
    </row>
    <row r="188" spans="1:7" x14ac:dyDescent="0.25">
      <c r="A188" s="22" t="s">
        <v>160</v>
      </c>
      <c r="B188" s="22" t="s">
        <v>158</v>
      </c>
      <c r="C188" s="23" t="s">
        <v>26</v>
      </c>
      <c r="D188" s="24">
        <v>4.8600000000000003</v>
      </c>
      <c r="E188" s="25">
        <v>1.1499999999999999</v>
      </c>
      <c r="F188" s="25">
        <v>5.59</v>
      </c>
      <c r="G188" s="25"/>
    </row>
    <row r="189" spans="1:7" ht="38.25" x14ac:dyDescent="0.25">
      <c r="A189" s="22" t="s">
        <v>160</v>
      </c>
      <c r="B189" s="22" t="s">
        <v>162</v>
      </c>
      <c r="C189" s="23" t="s">
        <v>24</v>
      </c>
      <c r="D189" s="24">
        <v>1.05</v>
      </c>
      <c r="E189" s="25">
        <v>29.95</v>
      </c>
      <c r="F189" s="25">
        <v>31.45</v>
      </c>
      <c r="G189" s="25"/>
    </row>
    <row r="190" spans="1:7" x14ac:dyDescent="0.25">
      <c r="A190" s="22" t="s">
        <v>160</v>
      </c>
      <c r="B190" s="22" t="s">
        <v>59</v>
      </c>
      <c r="C190" s="23" t="s">
        <v>24</v>
      </c>
      <c r="D190" s="24">
        <v>0.42</v>
      </c>
      <c r="E190" s="25">
        <v>3.64</v>
      </c>
      <c r="F190" s="25">
        <v>1.53</v>
      </c>
      <c r="G190" s="25"/>
    </row>
    <row r="191" spans="1:7" ht="25.5" x14ac:dyDescent="0.25">
      <c r="A191" s="22" t="s">
        <v>160</v>
      </c>
      <c r="B191" s="22" t="s">
        <v>60</v>
      </c>
      <c r="C191" s="23" t="s">
        <v>21</v>
      </c>
      <c r="D191" s="24">
        <v>0.49</v>
      </c>
      <c r="E191" s="25">
        <v>25.19</v>
      </c>
      <c r="F191" s="25">
        <v>12.34</v>
      </c>
      <c r="G191" s="25"/>
    </row>
    <row r="192" spans="1:7" x14ac:dyDescent="0.25">
      <c r="A192" s="22" t="s">
        <v>160</v>
      </c>
      <c r="B192" s="22" t="s">
        <v>20</v>
      </c>
      <c r="C192" s="23" t="s">
        <v>21</v>
      </c>
      <c r="D192" s="24">
        <v>0.28999999999999998</v>
      </c>
      <c r="E192" s="25">
        <v>16.68</v>
      </c>
      <c r="F192" s="25">
        <v>4.84</v>
      </c>
      <c r="G192" s="25"/>
    </row>
    <row r="193" spans="1:7" ht="89.25" x14ac:dyDescent="0.25">
      <c r="A193" s="28" t="s">
        <v>163</v>
      </c>
      <c r="B193" s="49" t="s">
        <v>164</v>
      </c>
      <c r="C193" s="19" t="s">
        <v>45</v>
      </c>
      <c r="D193" s="37"/>
      <c r="E193" s="38"/>
      <c r="F193" s="21">
        <v>336.5</v>
      </c>
      <c r="G193" s="21">
        <f t="shared" ref="G193" si="2">F193+(F193*$G$3)</f>
        <v>424.79759999999999</v>
      </c>
    </row>
    <row r="194" spans="1:7" ht="76.5" x14ac:dyDescent="0.25">
      <c r="A194" s="32" t="s">
        <v>163</v>
      </c>
      <c r="B194" s="22" t="s">
        <v>165</v>
      </c>
      <c r="C194" s="33" t="s">
        <v>45</v>
      </c>
      <c r="D194" s="34">
        <v>1</v>
      </c>
      <c r="E194" s="35">
        <v>305.45999999999998</v>
      </c>
      <c r="F194" s="35">
        <v>305.45999999999998</v>
      </c>
      <c r="G194" s="35"/>
    </row>
    <row r="195" spans="1:7" ht="25.5" x14ac:dyDescent="0.25">
      <c r="A195" s="22" t="s">
        <v>163</v>
      </c>
      <c r="B195" s="22" t="s">
        <v>49</v>
      </c>
      <c r="C195" s="23" t="s">
        <v>21</v>
      </c>
      <c r="D195" s="24">
        <v>1.5</v>
      </c>
      <c r="E195" s="25">
        <v>20.69</v>
      </c>
      <c r="F195" s="25">
        <v>31.04</v>
      </c>
      <c r="G195" s="25"/>
    </row>
    <row r="196" spans="1:7" ht="25.5" x14ac:dyDescent="0.2">
      <c r="A196" s="28" t="s">
        <v>166</v>
      </c>
      <c r="B196" s="47" t="s">
        <v>167</v>
      </c>
      <c r="C196" s="19" t="s">
        <v>45</v>
      </c>
      <c r="D196" s="18"/>
      <c r="E196" s="20"/>
      <c r="F196" s="21">
        <v>193.24</v>
      </c>
      <c r="G196" s="21">
        <f>F196+(F196*$G$3)</f>
        <v>243.94617600000001</v>
      </c>
    </row>
    <row r="197" spans="1:7" ht="25.5" x14ac:dyDescent="0.25">
      <c r="A197" s="22" t="s">
        <v>166</v>
      </c>
      <c r="B197" s="22" t="s">
        <v>167</v>
      </c>
      <c r="C197" s="23" t="s">
        <v>45</v>
      </c>
      <c r="D197" s="24">
        <v>1</v>
      </c>
      <c r="E197" s="25">
        <v>162.19999999999999</v>
      </c>
      <c r="F197" s="25">
        <v>162.19999999999999</v>
      </c>
      <c r="G197" s="25"/>
    </row>
    <row r="198" spans="1:7" ht="25.5" x14ac:dyDescent="0.25">
      <c r="A198" s="22" t="s">
        <v>166</v>
      </c>
      <c r="B198" s="22" t="s">
        <v>49</v>
      </c>
      <c r="C198" s="23" t="s">
        <v>21</v>
      </c>
      <c r="D198" s="24">
        <v>1.5</v>
      </c>
      <c r="E198" s="25">
        <v>20.69</v>
      </c>
      <c r="F198" s="25">
        <v>31.04</v>
      </c>
      <c r="G198" s="25"/>
    </row>
    <row r="199" spans="1:7" ht="25.5" x14ac:dyDescent="0.2">
      <c r="A199" s="28" t="s">
        <v>168</v>
      </c>
      <c r="B199" s="47" t="s">
        <v>169</v>
      </c>
      <c r="C199" s="19" t="s">
        <v>45</v>
      </c>
      <c r="D199" s="18"/>
      <c r="E199" s="20"/>
      <c r="F199" s="21">
        <v>151.05000000000001</v>
      </c>
      <c r="G199" s="21">
        <f>F199+(F199*$G$3)</f>
        <v>190.68552000000003</v>
      </c>
    </row>
    <row r="200" spans="1:7" ht="25.5" x14ac:dyDescent="0.25">
      <c r="A200" s="22" t="s">
        <v>168</v>
      </c>
      <c r="B200" s="22" t="s">
        <v>169</v>
      </c>
      <c r="C200" s="36" t="s">
        <v>48</v>
      </c>
      <c r="D200" s="24">
        <v>1</v>
      </c>
      <c r="E200" s="25">
        <v>140.69999999999999</v>
      </c>
      <c r="F200" s="25">
        <v>140.69999999999999</v>
      </c>
      <c r="G200" s="25"/>
    </row>
    <row r="201" spans="1:7" ht="25.5" x14ac:dyDescent="0.25">
      <c r="A201" s="22" t="s">
        <v>168</v>
      </c>
      <c r="B201" s="22" t="s">
        <v>49</v>
      </c>
      <c r="C201" s="23" t="s">
        <v>21</v>
      </c>
      <c r="D201" s="24">
        <v>0.5</v>
      </c>
      <c r="E201" s="25">
        <v>20.69</v>
      </c>
      <c r="F201" s="25">
        <v>10.35</v>
      </c>
      <c r="G201" s="25"/>
    </row>
  </sheetData>
  <autoFilter ref="A4:G201" xr:uid="{FE5E5543-025E-4B77-9FF6-E3E7B04AED31}"/>
  <mergeCells count="3">
    <mergeCell ref="B3:E3"/>
    <mergeCell ref="A1:G1"/>
    <mergeCell ref="A2:G2"/>
  </mergeCells>
  <pageMargins left="0.511811024" right="0.511811024" top="0.78740157499999996" bottom="0.78740157499999996" header="0.31496062000000002" footer="0.31496062000000002"/>
  <pageSetup paperSize="9"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A2F1C-4435-49CB-A390-FDD1E5718A61}">
  <sheetPr codeName="Planilha3"/>
  <dimension ref="A1:G89"/>
  <sheetViews>
    <sheetView showGridLines="0" view="pageBreakPreview" zoomScale="60" zoomScaleNormal="100" workbookViewId="0">
      <pane ySplit="4" topLeftCell="A5" activePane="bottomLeft" state="frozen"/>
      <selection activeCell="A2" sqref="A2:G2"/>
      <selection pane="bottomLeft" activeCell="A2" sqref="A2:G2"/>
    </sheetView>
  </sheetViews>
  <sheetFormatPr defaultRowHeight="12.75" x14ac:dyDescent="0.25"/>
  <cols>
    <col min="1" max="1" width="13.7109375" style="46" customWidth="1"/>
    <col min="2" max="2" width="46.7109375" style="51" customWidth="1"/>
    <col min="3" max="3" width="5.7109375" style="46" customWidth="1"/>
    <col min="4" max="4" width="6.7109375" style="46" customWidth="1"/>
    <col min="5" max="5" width="17.7109375" style="46" customWidth="1"/>
    <col min="6" max="6" width="18.7109375" style="46" customWidth="1"/>
    <col min="7" max="7" width="25.7109375" style="46" customWidth="1"/>
    <col min="8" max="16384" width="9.140625" style="46"/>
  </cols>
  <sheetData>
    <row r="1" spans="1:7" ht="57" customHeight="1" x14ac:dyDescent="0.25">
      <c r="A1" s="132" t="s">
        <v>0</v>
      </c>
      <c r="B1" s="133"/>
      <c r="C1" s="133"/>
      <c r="D1" s="133"/>
      <c r="E1" s="133"/>
      <c r="F1" s="133"/>
      <c r="G1" s="134"/>
    </row>
    <row r="2" spans="1:7" ht="37.5" customHeight="1" x14ac:dyDescent="0.25">
      <c r="A2" s="135" t="s">
        <v>15</v>
      </c>
      <c r="B2" s="136"/>
      <c r="C2" s="136"/>
      <c r="D2" s="136"/>
      <c r="E2" s="136"/>
      <c r="F2" s="136"/>
      <c r="G2" s="137"/>
    </row>
    <row r="3" spans="1:7" ht="13.5" x14ac:dyDescent="0.25">
      <c r="A3" s="2" t="s">
        <v>1</v>
      </c>
      <c r="B3" s="130"/>
      <c r="C3" s="130"/>
      <c r="D3" s="130"/>
      <c r="E3" s="130"/>
      <c r="F3" s="3" t="s">
        <v>2</v>
      </c>
      <c r="G3" s="68">
        <v>1.2425999999999999</v>
      </c>
    </row>
    <row r="4" spans="1:7" ht="25.5" x14ac:dyDescent="0.25">
      <c r="A4" s="53" t="s">
        <v>3</v>
      </c>
      <c r="B4" s="54" t="s">
        <v>4</v>
      </c>
      <c r="C4" s="56" t="s">
        <v>16</v>
      </c>
      <c r="D4" s="55" t="s">
        <v>6</v>
      </c>
      <c r="E4" s="57" t="s">
        <v>7</v>
      </c>
      <c r="F4" s="57" t="s">
        <v>8</v>
      </c>
      <c r="G4" s="59" t="s">
        <v>9</v>
      </c>
    </row>
    <row r="5" spans="1:7" ht="38.25" x14ac:dyDescent="0.2">
      <c r="A5" s="17" t="s">
        <v>201</v>
      </c>
      <c r="B5" s="61" t="s">
        <v>200</v>
      </c>
      <c r="C5" s="19" t="s">
        <v>19</v>
      </c>
      <c r="D5" s="18"/>
      <c r="E5" s="20"/>
      <c r="F5" s="21">
        <v>205.09</v>
      </c>
      <c r="G5" s="58">
        <f>(F5*$G$3)</f>
        <v>254.84483399999999</v>
      </c>
    </row>
    <row r="6" spans="1:7" ht="25.5" x14ac:dyDescent="0.25">
      <c r="A6" s="22" t="s">
        <v>201</v>
      </c>
      <c r="B6" s="22" t="s">
        <v>173</v>
      </c>
      <c r="C6" s="23" t="s">
        <v>19</v>
      </c>
      <c r="D6" s="24">
        <v>1</v>
      </c>
      <c r="E6" s="25">
        <v>22.29</v>
      </c>
      <c r="F6" s="25">
        <v>22.29</v>
      </c>
      <c r="G6" s="25"/>
    </row>
    <row r="7" spans="1:7" ht="25.5" x14ac:dyDescent="0.25">
      <c r="A7" s="22" t="s">
        <v>201</v>
      </c>
      <c r="B7" s="22" t="s">
        <v>174</v>
      </c>
      <c r="C7" s="23" t="s">
        <v>19</v>
      </c>
      <c r="D7" s="24">
        <v>1</v>
      </c>
      <c r="E7" s="25">
        <v>160.12</v>
      </c>
      <c r="F7" s="25">
        <v>160.12</v>
      </c>
      <c r="G7" s="25"/>
    </row>
    <row r="8" spans="1:7" x14ac:dyDescent="0.25">
      <c r="A8" s="22" t="s">
        <v>201</v>
      </c>
      <c r="B8" s="22" t="s">
        <v>175</v>
      </c>
      <c r="C8" s="23" t="s">
        <v>202</v>
      </c>
      <c r="D8" s="62">
        <v>1.6999999999999999E-3</v>
      </c>
      <c r="E8" s="25">
        <v>80.55</v>
      </c>
      <c r="F8" s="25">
        <v>0.13</v>
      </c>
      <c r="G8" s="25"/>
    </row>
    <row r="9" spans="1:7" x14ac:dyDescent="0.25">
      <c r="A9" s="22" t="s">
        <v>201</v>
      </c>
      <c r="B9" s="22" t="s">
        <v>176</v>
      </c>
      <c r="C9" s="23" t="s">
        <v>26</v>
      </c>
      <c r="D9" s="24">
        <v>0.02</v>
      </c>
      <c r="E9" s="25">
        <v>0.56999999999999995</v>
      </c>
      <c r="F9" s="25">
        <v>0.01</v>
      </c>
      <c r="G9" s="25"/>
    </row>
    <row r="10" spans="1:7" x14ac:dyDescent="0.25">
      <c r="A10" s="22" t="s">
        <v>201</v>
      </c>
      <c r="B10" s="22" t="s">
        <v>177</v>
      </c>
      <c r="C10" s="23" t="s">
        <v>38</v>
      </c>
      <c r="D10" s="24">
        <v>0.02</v>
      </c>
      <c r="E10" s="25">
        <v>56.27</v>
      </c>
      <c r="F10" s="25">
        <v>0.88</v>
      </c>
      <c r="G10" s="25"/>
    </row>
    <row r="11" spans="1:7" x14ac:dyDescent="0.25">
      <c r="A11" s="22" t="s">
        <v>201</v>
      </c>
      <c r="B11" s="22" t="s">
        <v>39</v>
      </c>
      <c r="C11" s="23" t="s">
        <v>21</v>
      </c>
      <c r="D11" s="24">
        <v>0.36</v>
      </c>
      <c r="E11" s="25">
        <v>23.1</v>
      </c>
      <c r="F11" s="25">
        <v>8.32</v>
      </c>
      <c r="G11" s="25"/>
    </row>
    <row r="12" spans="1:7" x14ac:dyDescent="0.25">
      <c r="A12" s="22" t="s">
        <v>201</v>
      </c>
      <c r="B12" s="22" t="s">
        <v>20</v>
      </c>
      <c r="C12" s="23" t="s">
        <v>21</v>
      </c>
      <c r="D12" s="24">
        <v>0.8</v>
      </c>
      <c r="E12" s="25">
        <v>16.68</v>
      </c>
      <c r="F12" s="25">
        <v>13.34</v>
      </c>
      <c r="G12" s="25"/>
    </row>
    <row r="13" spans="1:7" x14ac:dyDescent="0.2">
      <c r="A13" s="17" t="s">
        <v>203</v>
      </c>
      <c r="B13" s="17" t="s">
        <v>204</v>
      </c>
      <c r="C13" s="19" t="s">
        <v>19</v>
      </c>
      <c r="D13" s="63"/>
      <c r="E13" s="64"/>
      <c r="F13" s="21">
        <v>286.93</v>
      </c>
      <c r="G13" s="58">
        <f>(F13*$G$3)</f>
        <v>356.53921800000001</v>
      </c>
    </row>
    <row r="14" spans="1:7" x14ac:dyDescent="0.25">
      <c r="A14" s="22" t="s">
        <v>203</v>
      </c>
      <c r="B14" s="22" t="s">
        <v>178</v>
      </c>
      <c r="C14" s="23" t="s">
        <v>19</v>
      </c>
      <c r="D14" s="24">
        <v>1</v>
      </c>
      <c r="E14" s="25">
        <v>260.52999999999997</v>
      </c>
      <c r="F14" s="25">
        <v>260.52999999999997</v>
      </c>
      <c r="G14" s="25"/>
    </row>
    <row r="15" spans="1:7" ht="25.5" x14ac:dyDescent="0.25">
      <c r="A15" s="22" t="s">
        <v>203</v>
      </c>
      <c r="B15" s="22" t="s">
        <v>179</v>
      </c>
      <c r="C15" s="23" t="s">
        <v>38</v>
      </c>
      <c r="D15" s="24">
        <v>0.01</v>
      </c>
      <c r="E15" s="25">
        <v>468.79</v>
      </c>
      <c r="F15" s="25">
        <v>2.5299999999999998</v>
      </c>
      <c r="G15" s="25"/>
    </row>
    <row r="16" spans="1:7" x14ac:dyDescent="0.25">
      <c r="A16" s="22" t="s">
        <v>203</v>
      </c>
      <c r="B16" s="22" t="s">
        <v>39</v>
      </c>
      <c r="C16" s="23" t="s">
        <v>21</v>
      </c>
      <c r="D16" s="24">
        <v>0.6</v>
      </c>
      <c r="E16" s="25">
        <v>23.1</v>
      </c>
      <c r="F16" s="25">
        <v>13.86</v>
      </c>
      <c r="G16" s="25"/>
    </row>
    <row r="17" spans="1:7" x14ac:dyDescent="0.25">
      <c r="A17" s="22" t="s">
        <v>203</v>
      </c>
      <c r="B17" s="22" t="s">
        <v>20</v>
      </c>
      <c r="C17" s="23" t="s">
        <v>21</v>
      </c>
      <c r="D17" s="24">
        <v>0.6</v>
      </c>
      <c r="E17" s="25">
        <v>16.68</v>
      </c>
      <c r="F17" s="25">
        <v>10.01</v>
      </c>
      <c r="G17" s="25"/>
    </row>
    <row r="18" spans="1:7" ht="51" x14ac:dyDescent="0.25">
      <c r="A18" s="43" t="s">
        <v>205</v>
      </c>
      <c r="B18" s="43" t="s">
        <v>206</v>
      </c>
      <c r="C18" s="30" t="s">
        <v>207</v>
      </c>
      <c r="D18" s="65"/>
      <c r="E18" s="66"/>
      <c r="F18" s="31">
        <v>134.52000000000001</v>
      </c>
      <c r="G18" s="58">
        <f>(F18*$G$3)</f>
        <v>167.154552</v>
      </c>
    </row>
    <row r="19" spans="1:7" ht="25.5" x14ac:dyDescent="0.25">
      <c r="A19" s="22" t="s">
        <v>205</v>
      </c>
      <c r="B19" s="22" t="s">
        <v>180</v>
      </c>
      <c r="C19" s="23" t="s">
        <v>48</v>
      </c>
      <c r="D19" s="24">
        <v>1</v>
      </c>
      <c r="E19" s="25">
        <v>35.630000000000003</v>
      </c>
      <c r="F19" s="25">
        <v>35.630000000000003</v>
      </c>
      <c r="G19" s="25"/>
    </row>
    <row r="20" spans="1:7" ht="38.25" x14ac:dyDescent="0.25">
      <c r="A20" s="22" t="s">
        <v>205</v>
      </c>
      <c r="B20" s="22" t="s">
        <v>181</v>
      </c>
      <c r="C20" s="23" t="s">
        <v>48</v>
      </c>
      <c r="D20" s="24">
        <v>1</v>
      </c>
      <c r="E20" s="25">
        <v>83.38</v>
      </c>
      <c r="F20" s="25">
        <v>83.38</v>
      </c>
      <c r="G20" s="25"/>
    </row>
    <row r="21" spans="1:7" ht="25.5" x14ac:dyDescent="0.25">
      <c r="A21" s="22" t="s">
        <v>205</v>
      </c>
      <c r="B21" s="22" t="s">
        <v>182</v>
      </c>
      <c r="C21" s="23" t="s">
        <v>21</v>
      </c>
      <c r="D21" s="24">
        <v>0.46</v>
      </c>
      <c r="E21" s="25">
        <v>17.18</v>
      </c>
      <c r="F21" s="25">
        <v>7.87</v>
      </c>
      <c r="G21" s="25"/>
    </row>
    <row r="22" spans="1:7" x14ac:dyDescent="0.25">
      <c r="A22" s="22" t="s">
        <v>205</v>
      </c>
      <c r="B22" s="22" t="s">
        <v>20</v>
      </c>
      <c r="C22" s="23" t="s">
        <v>21</v>
      </c>
      <c r="D22" s="24">
        <v>0.46</v>
      </c>
      <c r="E22" s="25">
        <v>16.68</v>
      </c>
      <c r="F22" s="25">
        <v>7.64</v>
      </c>
      <c r="G22" s="25"/>
    </row>
    <row r="23" spans="1:7" ht="51" x14ac:dyDescent="0.25">
      <c r="A23" s="43" t="s">
        <v>208</v>
      </c>
      <c r="B23" s="43" t="s">
        <v>209</v>
      </c>
      <c r="C23" s="30" t="s">
        <v>207</v>
      </c>
      <c r="D23" s="65"/>
      <c r="E23" s="66"/>
      <c r="F23" s="31">
        <v>156.04</v>
      </c>
      <c r="G23" s="58">
        <f>(F23*$G$3)</f>
        <v>193.89530399999998</v>
      </c>
    </row>
    <row r="24" spans="1:7" ht="25.5" x14ac:dyDescent="0.25">
      <c r="A24" s="22" t="s">
        <v>208</v>
      </c>
      <c r="B24" s="22" t="s">
        <v>183</v>
      </c>
      <c r="C24" s="23" t="s">
        <v>48</v>
      </c>
      <c r="D24" s="24">
        <v>1</v>
      </c>
      <c r="E24" s="25">
        <v>53.56</v>
      </c>
      <c r="F24" s="25">
        <v>53.56</v>
      </c>
      <c r="G24" s="25"/>
    </row>
    <row r="25" spans="1:7" ht="38.25" x14ac:dyDescent="0.25">
      <c r="A25" s="22" t="s">
        <v>208</v>
      </c>
      <c r="B25" s="22" t="s">
        <v>181</v>
      </c>
      <c r="C25" s="23" t="s">
        <v>48</v>
      </c>
      <c r="D25" s="24">
        <v>1</v>
      </c>
      <c r="E25" s="25">
        <v>83.38</v>
      </c>
      <c r="F25" s="25">
        <v>83.38</v>
      </c>
      <c r="G25" s="25"/>
    </row>
    <row r="26" spans="1:7" ht="25.5" x14ac:dyDescent="0.25">
      <c r="A26" s="22" t="s">
        <v>208</v>
      </c>
      <c r="B26" s="22" t="s">
        <v>182</v>
      </c>
      <c r="C26" s="23" t="s">
        <v>21</v>
      </c>
      <c r="D26" s="24">
        <v>0.56000000000000005</v>
      </c>
      <c r="E26" s="25">
        <v>17.18</v>
      </c>
      <c r="F26" s="25">
        <v>9.69</v>
      </c>
      <c r="G26" s="25"/>
    </row>
    <row r="27" spans="1:7" x14ac:dyDescent="0.25">
      <c r="A27" s="22" t="s">
        <v>208</v>
      </c>
      <c r="B27" s="22" t="s">
        <v>20</v>
      </c>
      <c r="C27" s="23" t="s">
        <v>21</v>
      </c>
      <c r="D27" s="24">
        <v>0.56000000000000005</v>
      </c>
      <c r="E27" s="25">
        <v>16.68</v>
      </c>
      <c r="F27" s="25">
        <v>9.41</v>
      </c>
      <c r="G27" s="25"/>
    </row>
    <row r="28" spans="1:7" ht="51" x14ac:dyDescent="0.25">
      <c r="A28" s="43" t="s">
        <v>210</v>
      </c>
      <c r="B28" s="43" t="s">
        <v>211</v>
      </c>
      <c r="C28" s="30" t="s">
        <v>207</v>
      </c>
      <c r="D28" s="65"/>
      <c r="E28" s="66"/>
      <c r="F28" s="31">
        <v>295.52</v>
      </c>
      <c r="G28" s="58">
        <f>(F28*$G$3)</f>
        <v>367.21315199999998</v>
      </c>
    </row>
    <row r="29" spans="1:7" ht="25.5" x14ac:dyDescent="0.25">
      <c r="A29" s="22" t="s">
        <v>210</v>
      </c>
      <c r="B29" s="22" t="s">
        <v>184</v>
      </c>
      <c r="C29" s="23" t="s">
        <v>48</v>
      </c>
      <c r="D29" s="24">
        <v>1</v>
      </c>
      <c r="E29" s="25">
        <v>130.84</v>
      </c>
      <c r="F29" s="25">
        <v>130.84</v>
      </c>
      <c r="G29" s="25"/>
    </row>
    <row r="30" spans="1:7" ht="38.25" x14ac:dyDescent="0.25">
      <c r="A30" s="22" t="s">
        <v>210</v>
      </c>
      <c r="B30" s="22" t="s">
        <v>185</v>
      </c>
      <c r="C30" s="23" t="s">
        <v>48</v>
      </c>
      <c r="D30" s="24">
        <v>1</v>
      </c>
      <c r="E30" s="25">
        <v>136.79</v>
      </c>
      <c r="F30" s="25">
        <v>136.79</v>
      </c>
      <c r="G30" s="25"/>
    </row>
    <row r="31" spans="1:7" ht="25.5" x14ac:dyDescent="0.25">
      <c r="A31" s="22" t="s">
        <v>210</v>
      </c>
      <c r="B31" s="22" t="s">
        <v>186</v>
      </c>
      <c r="C31" s="23" t="s">
        <v>19</v>
      </c>
      <c r="D31" s="24">
        <v>1.57</v>
      </c>
      <c r="E31" s="25">
        <v>0.19</v>
      </c>
      <c r="F31" s="25">
        <v>0.3</v>
      </c>
      <c r="G31" s="25"/>
    </row>
    <row r="32" spans="1:7" ht="25.5" x14ac:dyDescent="0.25">
      <c r="A32" s="22" t="s">
        <v>210</v>
      </c>
      <c r="B32" s="22" t="s">
        <v>182</v>
      </c>
      <c r="C32" s="23" t="s">
        <v>21</v>
      </c>
      <c r="D32" s="24">
        <v>0.81</v>
      </c>
      <c r="E32" s="25">
        <v>17.18</v>
      </c>
      <c r="F32" s="25">
        <v>14</v>
      </c>
      <c r="G32" s="25"/>
    </row>
    <row r="33" spans="1:7" x14ac:dyDescent="0.25">
      <c r="A33" s="22" t="s">
        <v>210</v>
      </c>
      <c r="B33" s="22" t="s">
        <v>20</v>
      </c>
      <c r="C33" s="23" t="s">
        <v>21</v>
      </c>
      <c r="D33" s="24">
        <v>0.81</v>
      </c>
      <c r="E33" s="25">
        <v>16.68</v>
      </c>
      <c r="F33" s="25">
        <v>13.59</v>
      </c>
      <c r="G33" s="25"/>
    </row>
    <row r="34" spans="1:7" ht="38.25" x14ac:dyDescent="0.25">
      <c r="A34" s="17" t="s">
        <v>212</v>
      </c>
      <c r="B34" s="17" t="s">
        <v>213</v>
      </c>
      <c r="C34" s="19" t="s">
        <v>207</v>
      </c>
      <c r="D34" s="65"/>
      <c r="E34" s="66"/>
      <c r="F34" s="21">
        <v>54.81</v>
      </c>
      <c r="G34" s="58">
        <f>(F34*$G$3)</f>
        <v>68.106905999999995</v>
      </c>
    </row>
    <row r="35" spans="1:7" ht="38.25" x14ac:dyDescent="0.25">
      <c r="A35" s="22" t="s">
        <v>212</v>
      </c>
      <c r="B35" s="22" t="s">
        <v>187</v>
      </c>
      <c r="C35" s="23" t="s">
        <v>48</v>
      </c>
      <c r="D35" s="24">
        <v>1</v>
      </c>
      <c r="E35" s="25">
        <v>40.86</v>
      </c>
      <c r="F35" s="25">
        <v>40.86</v>
      </c>
      <c r="G35" s="25"/>
    </row>
    <row r="36" spans="1:7" ht="25.5" x14ac:dyDescent="0.25">
      <c r="A36" s="22" t="s">
        <v>212</v>
      </c>
      <c r="B36" s="22" t="s">
        <v>186</v>
      </c>
      <c r="C36" s="23" t="s">
        <v>19</v>
      </c>
      <c r="D36" s="24">
        <v>0.79</v>
      </c>
      <c r="E36" s="25">
        <v>0.19</v>
      </c>
      <c r="F36" s="25">
        <v>0.15</v>
      </c>
      <c r="G36" s="25"/>
    </row>
    <row r="37" spans="1:7" ht="25.5" x14ac:dyDescent="0.25">
      <c r="A37" s="22" t="s">
        <v>212</v>
      </c>
      <c r="B37" s="22" t="s">
        <v>182</v>
      </c>
      <c r="C37" s="23" t="s">
        <v>21</v>
      </c>
      <c r="D37" s="24">
        <v>0.41</v>
      </c>
      <c r="E37" s="25">
        <v>17.18</v>
      </c>
      <c r="F37" s="25">
        <v>7</v>
      </c>
      <c r="G37" s="25"/>
    </row>
    <row r="38" spans="1:7" x14ac:dyDescent="0.25">
      <c r="A38" s="22" t="s">
        <v>212</v>
      </c>
      <c r="B38" s="22" t="s">
        <v>20</v>
      </c>
      <c r="C38" s="23" t="s">
        <v>21</v>
      </c>
      <c r="D38" s="24">
        <v>0.41</v>
      </c>
      <c r="E38" s="25">
        <v>16.68</v>
      </c>
      <c r="F38" s="25">
        <v>6.8</v>
      </c>
      <c r="G38" s="25"/>
    </row>
    <row r="39" spans="1:7" ht="38.25" x14ac:dyDescent="0.25">
      <c r="A39" s="17" t="s">
        <v>214</v>
      </c>
      <c r="B39" s="17" t="s">
        <v>215</v>
      </c>
      <c r="C39" s="19" t="s">
        <v>207</v>
      </c>
      <c r="D39" s="65"/>
      <c r="E39" s="66"/>
      <c r="F39" s="21">
        <v>81.23</v>
      </c>
      <c r="G39" s="58">
        <f>(F39*$G$3)</f>
        <v>100.936398</v>
      </c>
    </row>
    <row r="40" spans="1:7" ht="38.25" x14ac:dyDescent="0.25">
      <c r="A40" s="22" t="s">
        <v>214</v>
      </c>
      <c r="B40" s="22" t="s">
        <v>188</v>
      </c>
      <c r="C40" s="23" t="s">
        <v>48</v>
      </c>
      <c r="D40" s="24">
        <v>1</v>
      </c>
      <c r="E40" s="25">
        <v>64.489999999999995</v>
      </c>
      <c r="F40" s="25">
        <v>64.489999999999995</v>
      </c>
      <c r="G40" s="25"/>
    </row>
    <row r="41" spans="1:7" ht="25.5" x14ac:dyDescent="0.25">
      <c r="A41" s="22" t="s">
        <v>214</v>
      </c>
      <c r="B41" s="22" t="s">
        <v>186</v>
      </c>
      <c r="C41" s="23" t="s">
        <v>19</v>
      </c>
      <c r="D41" s="24">
        <v>1.01</v>
      </c>
      <c r="E41" s="25">
        <v>0.19</v>
      </c>
      <c r="F41" s="25">
        <v>0.19</v>
      </c>
      <c r="G41" s="25"/>
    </row>
    <row r="42" spans="1:7" ht="25.5" x14ac:dyDescent="0.25">
      <c r="A42" s="22" t="s">
        <v>214</v>
      </c>
      <c r="B42" s="22" t="s">
        <v>182</v>
      </c>
      <c r="C42" s="23" t="s">
        <v>21</v>
      </c>
      <c r="D42" s="24">
        <v>0.49</v>
      </c>
      <c r="E42" s="25">
        <v>17.18</v>
      </c>
      <c r="F42" s="25">
        <v>8.4</v>
      </c>
      <c r="G42" s="25"/>
    </row>
    <row r="43" spans="1:7" x14ac:dyDescent="0.25">
      <c r="A43" s="22" t="s">
        <v>214</v>
      </c>
      <c r="B43" s="22" t="s">
        <v>20</v>
      </c>
      <c r="C43" s="23" t="s">
        <v>21</v>
      </c>
      <c r="D43" s="24">
        <v>0.49</v>
      </c>
      <c r="E43" s="25">
        <v>16.68</v>
      </c>
      <c r="F43" s="25">
        <v>8.15</v>
      </c>
      <c r="G43" s="25"/>
    </row>
    <row r="44" spans="1:7" ht="38.25" x14ac:dyDescent="0.25">
      <c r="A44" s="17" t="s">
        <v>216</v>
      </c>
      <c r="B44" s="17" t="s">
        <v>217</v>
      </c>
      <c r="C44" s="19" t="s">
        <v>207</v>
      </c>
      <c r="D44" s="65"/>
      <c r="E44" s="66"/>
      <c r="F44" s="21">
        <v>131.96</v>
      </c>
      <c r="G44" s="58">
        <f>(F44*$G$3)</f>
        <v>163.97349600000001</v>
      </c>
    </row>
    <row r="45" spans="1:7" ht="38.25" x14ac:dyDescent="0.25">
      <c r="A45" s="22" t="s">
        <v>216</v>
      </c>
      <c r="B45" s="22" t="s">
        <v>189</v>
      </c>
      <c r="C45" s="23" t="s">
        <v>48</v>
      </c>
      <c r="D45" s="24">
        <v>1</v>
      </c>
      <c r="E45" s="25">
        <v>110.97</v>
      </c>
      <c r="F45" s="25">
        <v>110.97</v>
      </c>
      <c r="G45" s="25"/>
    </row>
    <row r="46" spans="1:7" ht="25.5" x14ac:dyDescent="0.25">
      <c r="A46" s="22" t="s">
        <v>216</v>
      </c>
      <c r="B46" s="22" t="s">
        <v>186</v>
      </c>
      <c r="C46" s="23" t="s">
        <v>19</v>
      </c>
      <c r="D46" s="24">
        <v>1.57</v>
      </c>
      <c r="E46" s="25">
        <v>0.19</v>
      </c>
      <c r="F46" s="25">
        <v>0.3</v>
      </c>
      <c r="G46" s="25"/>
    </row>
    <row r="47" spans="1:7" ht="25.5" x14ac:dyDescent="0.25">
      <c r="A47" s="22" t="s">
        <v>216</v>
      </c>
      <c r="B47" s="22" t="s">
        <v>182</v>
      </c>
      <c r="C47" s="23" t="s">
        <v>21</v>
      </c>
      <c r="D47" s="24">
        <v>0.61</v>
      </c>
      <c r="E47" s="25">
        <v>17.18</v>
      </c>
      <c r="F47" s="25">
        <v>10.5</v>
      </c>
      <c r="G47" s="25"/>
    </row>
    <row r="48" spans="1:7" x14ac:dyDescent="0.25">
      <c r="A48" s="22" t="s">
        <v>216</v>
      </c>
      <c r="B48" s="22" t="s">
        <v>20</v>
      </c>
      <c r="C48" s="23" t="s">
        <v>21</v>
      </c>
      <c r="D48" s="24">
        <v>0.61</v>
      </c>
      <c r="E48" s="25">
        <v>16.68</v>
      </c>
      <c r="F48" s="25">
        <v>10.19</v>
      </c>
      <c r="G48" s="25"/>
    </row>
    <row r="49" spans="1:7" ht="51" x14ac:dyDescent="0.25">
      <c r="A49" s="43" t="s">
        <v>218</v>
      </c>
      <c r="B49" s="43" t="s">
        <v>219</v>
      </c>
      <c r="C49" s="30" t="s">
        <v>207</v>
      </c>
      <c r="D49" s="65"/>
      <c r="E49" s="66"/>
      <c r="F49" s="31">
        <v>149.58000000000001</v>
      </c>
      <c r="G49" s="58">
        <f>(F49*$G$3)</f>
        <v>185.86810800000001</v>
      </c>
    </row>
    <row r="50" spans="1:7" ht="25.5" x14ac:dyDescent="0.25">
      <c r="A50" s="22" t="s">
        <v>218</v>
      </c>
      <c r="B50" s="22" t="s">
        <v>190</v>
      </c>
      <c r="C50" s="23" t="s">
        <v>48</v>
      </c>
      <c r="D50" s="24">
        <v>1</v>
      </c>
      <c r="E50" s="25">
        <v>50.57</v>
      </c>
      <c r="F50" s="25">
        <v>50.57</v>
      </c>
      <c r="G50" s="25"/>
    </row>
    <row r="51" spans="1:7" ht="38.25" x14ac:dyDescent="0.25">
      <c r="A51" s="22" t="s">
        <v>218</v>
      </c>
      <c r="B51" s="22" t="s">
        <v>181</v>
      </c>
      <c r="C51" s="23" t="s">
        <v>48</v>
      </c>
      <c r="D51" s="24">
        <v>1</v>
      </c>
      <c r="E51" s="25">
        <v>83.38</v>
      </c>
      <c r="F51" s="25">
        <v>83.38</v>
      </c>
      <c r="G51" s="25"/>
    </row>
    <row r="52" spans="1:7" ht="25.5" x14ac:dyDescent="0.25">
      <c r="A52" s="22" t="s">
        <v>218</v>
      </c>
      <c r="B52" s="22" t="s">
        <v>186</v>
      </c>
      <c r="C52" s="23" t="s">
        <v>19</v>
      </c>
      <c r="D52" s="24">
        <v>0.63</v>
      </c>
      <c r="E52" s="25">
        <v>0.19</v>
      </c>
      <c r="F52" s="25">
        <v>0.12</v>
      </c>
      <c r="G52" s="25"/>
    </row>
    <row r="53" spans="1:7" ht="25.5" x14ac:dyDescent="0.25">
      <c r="A53" s="22" t="s">
        <v>218</v>
      </c>
      <c r="B53" s="22" t="s">
        <v>182</v>
      </c>
      <c r="C53" s="23" t="s">
        <v>21</v>
      </c>
      <c r="D53" s="24">
        <v>0.46</v>
      </c>
      <c r="E53" s="25">
        <v>17.18</v>
      </c>
      <c r="F53" s="25">
        <v>7.87</v>
      </c>
      <c r="G53" s="25"/>
    </row>
    <row r="54" spans="1:7" x14ac:dyDescent="0.25">
      <c r="A54" s="22" t="s">
        <v>218</v>
      </c>
      <c r="B54" s="22" t="s">
        <v>20</v>
      </c>
      <c r="C54" s="23" t="s">
        <v>21</v>
      </c>
      <c r="D54" s="24">
        <v>0.46</v>
      </c>
      <c r="E54" s="25">
        <v>16.68</v>
      </c>
      <c r="F54" s="25">
        <v>7.64</v>
      </c>
      <c r="G54" s="25"/>
    </row>
    <row r="55" spans="1:7" ht="51" x14ac:dyDescent="0.25">
      <c r="A55" s="43" t="s">
        <v>220</v>
      </c>
      <c r="B55" s="43" t="s">
        <v>221</v>
      </c>
      <c r="C55" s="30" t="s">
        <v>207</v>
      </c>
      <c r="D55" s="65"/>
      <c r="E55" s="66"/>
      <c r="F55" s="31">
        <v>140.19</v>
      </c>
      <c r="G55" s="58">
        <f>(F55*$G$3)</f>
        <v>174.20009399999998</v>
      </c>
    </row>
    <row r="56" spans="1:7" ht="25.5" x14ac:dyDescent="0.25">
      <c r="A56" s="22" t="s">
        <v>220</v>
      </c>
      <c r="B56" s="22" t="s">
        <v>191</v>
      </c>
      <c r="C56" s="23" t="s">
        <v>48</v>
      </c>
      <c r="D56" s="24">
        <v>1</v>
      </c>
      <c r="E56" s="25">
        <v>41.15</v>
      </c>
      <c r="F56" s="25">
        <v>41.15</v>
      </c>
      <c r="G56" s="25"/>
    </row>
    <row r="57" spans="1:7" ht="38.25" x14ac:dyDescent="0.25">
      <c r="A57" s="22" t="s">
        <v>220</v>
      </c>
      <c r="B57" s="22" t="s">
        <v>181</v>
      </c>
      <c r="C57" s="23" t="s">
        <v>48</v>
      </c>
      <c r="D57" s="67">
        <v>1</v>
      </c>
      <c r="E57" s="25">
        <v>83.38</v>
      </c>
      <c r="F57" s="25">
        <v>83.38</v>
      </c>
      <c r="G57" s="25"/>
    </row>
    <row r="58" spans="1:7" ht="25.5" x14ac:dyDescent="0.25">
      <c r="A58" s="22" t="s">
        <v>220</v>
      </c>
      <c r="B58" s="22" t="s">
        <v>186</v>
      </c>
      <c r="C58" s="23" t="s">
        <v>19</v>
      </c>
      <c r="D58" s="67">
        <v>0.79</v>
      </c>
      <c r="E58" s="25">
        <v>0.19</v>
      </c>
      <c r="F58" s="25">
        <v>0.15</v>
      </c>
      <c r="G58" s="25"/>
    </row>
    <row r="59" spans="1:7" ht="25.5" x14ac:dyDescent="0.25">
      <c r="A59" s="22" t="s">
        <v>220</v>
      </c>
      <c r="B59" s="22" t="s">
        <v>182</v>
      </c>
      <c r="C59" s="23" t="s">
        <v>21</v>
      </c>
      <c r="D59" s="67">
        <v>0.46</v>
      </c>
      <c r="E59" s="25">
        <v>17.18</v>
      </c>
      <c r="F59" s="25">
        <v>7.87</v>
      </c>
      <c r="G59" s="25"/>
    </row>
    <row r="60" spans="1:7" x14ac:dyDescent="0.25">
      <c r="A60" s="22" t="s">
        <v>220</v>
      </c>
      <c r="B60" s="22" t="s">
        <v>20</v>
      </c>
      <c r="C60" s="23" t="s">
        <v>21</v>
      </c>
      <c r="D60" s="67">
        <v>0.46</v>
      </c>
      <c r="E60" s="25">
        <v>16.68</v>
      </c>
      <c r="F60" s="25">
        <v>7.64</v>
      </c>
      <c r="G60" s="25"/>
    </row>
    <row r="61" spans="1:7" ht="25.5" x14ac:dyDescent="0.2">
      <c r="A61" s="17" t="s">
        <v>222</v>
      </c>
      <c r="B61" s="17" t="s">
        <v>192</v>
      </c>
      <c r="C61" s="19" t="s">
        <v>207</v>
      </c>
      <c r="D61" s="63"/>
      <c r="E61" s="64"/>
      <c r="F61" s="21">
        <v>147.52000000000001</v>
      </c>
      <c r="G61" s="58">
        <f>(F61*$G$3)</f>
        <v>183.30835200000001</v>
      </c>
    </row>
    <row r="62" spans="1:7" ht="25.5" x14ac:dyDescent="0.25">
      <c r="A62" s="22" t="s">
        <v>222</v>
      </c>
      <c r="B62" s="22" t="s">
        <v>192</v>
      </c>
      <c r="C62" s="23" t="s">
        <v>207</v>
      </c>
      <c r="D62" s="67">
        <v>1</v>
      </c>
      <c r="E62" s="25">
        <v>134.41999999999999</v>
      </c>
      <c r="F62" s="25">
        <v>134.41999999999999</v>
      </c>
      <c r="G62" s="25"/>
    </row>
    <row r="63" spans="1:7" ht="25.5" x14ac:dyDescent="0.25">
      <c r="A63" s="22" t="s">
        <v>222</v>
      </c>
      <c r="B63" s="22" t="s">
        <v>186</v>
      </c>
      <c r="C63" s="23" t="s">
        <v>19</v>
      </c>
      <c r="D63" s="67">
        <v>0.03</v>
      </c>
      <c r="E63" s="25">
        <v>0.19</v>
      </c>
      <c r="F63" s="25">
        <v>0.01</v>
      </c>
      <c r="G63" s="25"/>
    </row>
    <row r="64" spans="1:7" ht="25.5" x14ac:dyDescent="0.25">
      <c r="A64" s="22" t="s">
        <v>222</v>
      </c>
      <c r="B64" s="22" t="s">
        <v>182</v>
      </c>
      <c r="C64" s="23" t="s">
        <v>21</v>
      </c>
      <c r="D64" s="67">
        <v>0.33</v>
      </c>
      <c r="E64" s="25">
        <v>17.18</v>
      </c>
      <c r="F64" s="25">
        <v>5.67</v>
      </c>
      <c r="G64" s="25"/>
    </row>
    <row r="65" spans="1:7" ht="25.5" x14ac:dyDescent="0.25">
      <c r="A65" s="22" t="s">
        <v>222</v>
      </c>
      <c r="B65" s="22" t="s">
        <v>193</v>
      </c>
      <c r="C65" s="23" t="s">
        <v>21</v>
      </c>
      <c r="D65" s="67">
        <v>0.33</v>
      </c>
      <c r="E65" s="25">
        <v>22.49</v>
      </c>
      <c r="F65" s="25">
        <v>7.42</v>
      </c>
      <c r="G65" s="25"/>
    </row>
    <row r="66" spans="1:7" ht="25.5" x14ac:dyDescent="0.2">
      <c r="A66" s="17" t="s">
        <v>223</v>
      </c>
      <c r="B66" s="17" t="s">
        <v>194</v>
      </c>
      <c r="C66" s="19" t="s">
        <v>207</v>
      </c>
      <c r="D66" s="63"/>
      <c r="E66" s="64"/>
      <c r="F66" s="21">
        <v>101.11</v>
      </c>
      <c r="G66" s="58">
        <f>(F66*$G$3)</f>
        <v>125.639286</v>
      </c>
    </row>
    <row r="67" spans="1:7" ht="25.5" x14ac:dyDescent="0.25">
      <c r="A67" s="22" t="s">
        <v>223</v>
      </c>
      <c r="B67" s="22" t="s">
        <v>194</v>
      </c>
      <c r="C67" s="23" t="s">
        <v>207</v>
      </c>
      <c r="D67" s="67">
        <v>1</v>
      </c>
      <c r="E67" s="25">
        <v>91.94</v>
      </c>
      <c r="F67" s="25">
        <v>91.94</v>
      </c>
      <c r="G67" s="25"/>
    </row>
    <row r="68" spans="1:7" ht="25.5" x14ac:dyDescent="0.25">
      <c r="A68" s="22" t="s">
        <v>223</v>
      </c>
      <c r="B68" s="22" t="s">
        <v>186</v>
      </c>
      <c r="C68" s="23" t="s">
        <v>19</v>
      </c>
      <c r="D68" s="67">
        <v>0.28000000000000003</v>
      </c>
      <c r="E68" s="25">
        <v>0.19</v>
      </c>
      <c r="F68" s="25">
        <v>0.05</v>
      </c>
      <c r="G68" s="25"/>
    </row>
    <row r="69" spans="1:7" ht="25.5" x14ac:dyDescent="0.25">
      <c r="A69" s="22" t="s">
        <v>223</v>
      </c>
      <c r="B69" s="22" t="s">
        <v>182</v>
      </c>
      <c r="C69" s="23" t="s">
        <v>21</v>
      </c>
      <c r="D69" s="67">
        <v>0.15</v>
      </c>
      <c r="E69" s="25">
        <v>17.18</v>
      </c>
      <c r="F69" s="25">
        <v>2.52</v>
      </c>
      <c r="G69" s="25"/>
    </row>
    <row r="70" spans="1:7" ht="25.5" x14ac:dyDescent="0.25">
      <c r="A70" s="22" t="s">
        <v>223</v>
      </c>
      <c r="B70" s="22" t="s">
        <v>193</v>
      </c>
      <c r="C70" s="23" t="s">
        <v>21</v>
      </c>
      <c r="D70" s="67">
        <v>0.28999999999999998</v>
      </c>
      <c r="E70" s="25">
        <v>22.49</v>
      </c>
      <c r="F70" s="25">
        <v>6.6</v>
      </c>
      <c r="G70" s="25"/>
    </row>
    <row r="71" spans="1:7" x14ac:dyDescent="0.25">
      <c r="A71" s="43" t="s">
        <v>224</v>
      </c>
      <c r="B71" s="43" t="s">
        <v>195</v>
      </c>
      <c r="C71" s="30" t="s">
        <v>207</v>
      </c>
      <c r="D71" s="65"/>
      <c r="E71" s="66"/>
      <c r="F71" s="31">
        <v>127.17</v>
      </c>
      <c r="G71" s="58">
        <f>(F71*$G$3)</f>
        <v>158.02144199999998</v>
      </c>
    </row>
    <row r="72" spans="1:7" x14ac:dyDescent="0.25">
      <c r="A72" s="22" t="s">
        <v>224</v>
      </c>
      <c r="B72" s="22" t="s">
        <v>195</v>
      </c>
      <c r="C72" s="23" t="s">
        <v>207</v>
      </c>
      <c r="D72" s="67">
        <v>1</v>
      </c>
      <c r="E72" s="25">
        <v>115.27</v>
      </c>
      <c r="F72" s="25">
        <v>115.27</v>
      </c>
      <c r="G72" s="25"/>
    </row>
    <row r="73" spans="1:7" ht="25.5" x14ac:dyDescent="0.25">
      <c r="A73" s="22" t="s">
        <v>224</v>
      </c>
      <c r="B73" s="22" t="s">
        <v>182</v>
      </c>
      <c r="C73" s="23" t="s">
        <v>21</v>
      </c>
      <c r="D73" s="67">
        <v>0.3</v>
      </c>
      <c r="E73" s="25">
        <v>17.18</v>
      </c>
      <c r="F73" s="25">
        <v>5.15</v>
      </c>
      <c r="G73" s="25"/>
    </row>
    <row r="74" spans="1:7" ht="25.5" x14ac:dyDescent="0.25">
      <c r="A74" s="22" t="s">
        <v>224</v>
      </c>
      <c r="B74" s="22" t="s">
        <v>193</v>
      </c>
      <c r="C74" s="23" t="s">
        <v>21</v>
      </c>
      <c r="D74" s="67">
        <v>0.3</v>
      </c>
      <c r="E74" s="25">
        <v>22.49</v>
      </c>
      <c r="F74" s="25">
        <v>6.75</v>
      </c>
      <c r="G74" s="25"/>
    </row>
    <row r="75" spans="1:7" x14ac:dyDescent="0.25">
      <c r="A75" s="17" t="s">
        <v>225</v>
      </c>
      <c r="B75" s="17" t="s">
        <v>226</v>
      </c>
      <c r="C75" s="19" t="s">
        <v>207</v>
      </c>
      <c r="D75" s="65"/>
      <c r="E75" s="66"/>
      <c r="F75" s="21">
        <v>104.69</v>
      </c>
      <c r="G75" s="58">
        <f>(F75*$G$3)</f>
        <v>130.087794</v>
      </c>
    </row>
    <row r="76" spans="1:7" ht="25.5" x14ac:dyDescent="0.25">
      <c r="A76" s="22" t="s">
        <v>225</v>
      </c>
      <c r="B76" s="22" t="s">
        <v>186</v>
      </c>
      <c r="C76" s="23" t="s">
        <v>19</v>
      </c>
      <c r="D76" s="67">
        <v>15</v>
      </c>
      <c r="E76" s="25">
        <v>0.19</v>
      </c>
      <c r="F76" s="25">
        <v>2.85</v>
      </c>
      <c r="G76" s="25"/>
    </row>
    <row r="77" spans="1:7" ht="25.5" x14ac:dyDescent="0.25">
      <c r="A77" s="22" t="s">
        <v>225</v>
      </c>
      <c r="B77" s="22" t="s">
        <v>196</v>
      </c>
      <c r="C77" s="23" t="s">
        <v>207</v>
      </c>
      <c r="D77" s="67">
        <v>1</v>
      </c>
      <c r="E77" s="25">
        <v>2.66</v>
      </c>
      <c r="F77" s="25">
        <v>2.66</v>
      </c>
      <c r="G77" s="25"/>
    </row>
    <row r="78" spans="1:7" ht="25.5" x14ac:dyDescent="0.25">
      <c r="A78" s="22" t="s">
        <v>225</v>
      </c>
      <c r="B78" s="22" t="s">
        <v>182</v>
      </c>
      <c r="C78" s="23" t="s">
        <v>21</v>
      </c>
      <c r="D78" s="67">
        <v>2.5</v>
      </c>
      <c r="E78" s="25">
        <v>17.18</v>
      </c>
      <c r="F78" s="25">
        <v>42.95</v>
      </c>
      <c r="G78" s="25"/>
    </row>
    <row r="79" spans="1:7" ht="25.5" x14ac:dyDescent="0.25">
      <c r="A79" s="22" t="s">
        <v>225</v>
      </c>
      <c r="B79" s="22" t="s">
        <v>193</v>
      </c>
      <c r="C79" s="23" t="s">
        <v>21</v>
      </c>
      <c r="D79" s="67">
        <v>2.5</v>
      </c>
      <c r="E79" s="25">
        <v>22.49</v>
      </c>
      <c r="F79" s="25">
        <v>56.23</v>
      </c>
      <c r="G79" s="25"/>
    </row>
    <row r="80" spans="1:7" x14ac:dyDescent="0.25">
      <c r="A80" s="17" t="s">
        <v>227</v>
      </c>
      <c r="B80" s="17" t="s">
        <v>228</v>
      </c>
      <c r="C80" s="19" t="s">
        <v>207</v>
      </c>
      <c r="D80" s="65"/>
      <c r="E80" s="66"/>
      <c r="F80" s="21">
        <v>19.84</v>
      </c>
      <c r="G80" s="58">
        <f>(F80*$G$3)</f>
        <v>24.653184</v>
      </c>
    </row>
    <row r="81" spans="1:7" ht="25.5" x14ac:dyDescent="0.25">
      <c r="A81" s="22" t="s">
        <v>227</v>
      </c>
      <c r="B81" s="22" t="s">
        <v>182</v>
      </c>
      <c r="C81" s="23" t="s">
        <v>21</v>
      </c>
      <c r="D81" s="67">
        <v>0.5</v>
      </c>
      <c r="E81" s="25">
        <v>17.18</v>
      </c>
      <c r="F81" s="25">
        <v>8.59</v>
      </c>
      <c r="G81" s="25"/>
    </row>
    <row r="82" spans="1:7" ht="25.5" x14ac:dyDescent="0.25">
      <c r="A82" s="22" t="s">
        <v>227</v>
      </c>
      <c r="B82" s="22" t="s">
        <v>193</v>
      </c>
      <c r="C82" s="23" t="s">
        <v>21</v>
      </c>
      <c r="D82" s="67">
        <v>0.5</v>
      </c>
      <c r="E82" s="25">
        <v>22.49</v>
      </c>
      <c r="F82" s="25">
        <v>11.25</v>
      </c>
      <c r="G82" s="25"/>
    </row>
    <row r="83" spans="1:7" x14ac:dyDescent="0.25">
      <c r="A83" s="17" t="s">
        <v>229</v>
      </c>
      <c r="B83" s="17" t="s">
        <v>230</v>
      </c>
      <c r="C83" s="19" t="s">
        <v>207</v>
      </c>
      <c r="D83" s="65"/>
      <c r="E83" s="66"/>
      <c r="F83" s="21">
        <v>7.54</v>
      </c>
      <c r="G83" s="58">
        <f>(F83*$G$3)</f>
        <v>9.3692039999999999</v>
      </c>
    </row>
    <row r="84" spans="1:7" x14ac:dyDescent="0.25">
      <c r="A84" s="22" t="s">
        <v>229</v>
      </c>
      <c r="B84" s="22" t="s">
        <v>197</v>
      </c>
      <c r="C84" s="23" t="s">
        <v>48</v>
      </c>
      <c r="D84" s="67">
        <v>1</v>
      </c>
      <c r="E84" s="25">
        <v>1.43</v>
      </c>
      <c r="F84" s="25">
        <v>1.43</v>
      </c>
      <c r="G84" s="25"/>
    </row>
    <row r="85" spans="1:7" x14ac:dyDescent="0.25">
      <c r="A85" s="22" t="s">
        <v>229</v>
      </c>
      <c r="B85" s="22" t="s">
        <v>198</v>
      </c>
      <c r="C85" s="23" t="s">
        <v>48</v>
      </c>
      <c r="D85" s="67">
        <v>0.01</v>
      </c>
      <c r="E85" s="25">
        <v>57.32</v>
      </c>
      <c r="F85" s="25">
        <v>0.52</v>
      </c>
      <c r="G85" s="25"/>
    </row>
    <row r="86" spans="1:7" x14ac:dyDescent="0.25">
      <c r="A86" s="22" t="s">
        <v>229</v>
      </c>
      <c r="B86" s="22" t="s">
        <v>199</v>
      </c>
      <c r="C86" s="23" t="s">
        <v>48</v>
      </c>
      <c r="D86" s="67">
        <v>0.01</v>
      </c>
      <c r="E86" s="25">
        <v>64.94</v>
      </c>
      <c r="F86" s="25">
        <v>0.71</v>
      </c>
      <c r="G86" s="25"/>
    </row>
    <row r="87" spans="1:7" x14ac:dyDescent="0.25">
      <c r="A87" s="22" t="s">
        <v>229</v>
      </c>
      <c r="B87" s="22" t="s">
        <v>150</v>
      </c>
      <c r="C87" s="23" t="s">
        <v>48</v>
      </c>
      <c r="D87" s="67">
        <v>0.06</v>
      </c>
      <c r="E87" s="25">
        <v>2.06</v>
      </c>
      <c r="F87" s="25">
        <v>0.12</v>
      </c>
      <c r="G87" s="25"/>
    </row>
    <row r="88" spans="1:7" ht="25.5" x14ac:dyDescent="0.25">
      <c r="A88" s="22" t="s">
        <v>229</v>
      </c>
      <c r="B88" s="22" t="s">
        <v>182</v>
      </c>
      <c r="C88" s="23" t="s">
        <v>21</v>
      </c>
      <c r="D88" s="67">
        <v>0.12</v>
      </c>
      <c r="E88" s="25">
        <v>17.18</v>
      </c>
      <c r="F88" s="25">
        <v>2.06</v>
      </c>
      <c r="G88" s="25"/>
    </row>
    <row r="89" spans="1:7" ht="25.5" x14ac:dyDescent="0.25">
      <c r="A89" s="22" t="s">
        <v>229</v>
      </c>
      <c r="B89" s="22" t="s">
        <v>193</v>
      </c>
      <c r="C89" s="23" t="s">
        <v>21</v>
      </c>
      <c r="D89" s="67">
        <v>0.12</v>
      </c>
      <c r="E89" s="25">
        <v>22.49</v>
      </c>
      <c r="F89" s="25">
        <v>2.7</v>
      </c>
      <c r="G89" s="25"/>
    </row>
  </sheetData>
  <autoFilter ref="A4:G89" xr:uid="{FE5E5543-025E-4B77-9FF6-E3E7B04AED31}"/>
  <mergeCells count="3">
    <mergeCell ref="A1:G1"/>
    <mergeCell ref="A2:G2"/>
    <mergeCell ref="B3:E3"/>
  </mergeCells>
  <pageMargins left="0.511811024" right="0.511811024" top="0.78740157499999996" bottom="0.78740157499999996" header="0.31496062000000002" footer="0.31496062000000002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3B414-6213-4332-902E-BF2E6F7C363E}">
  <sheetPr codeName="Planilha4"/>
  <dimension ref="A1:G169"/>
  <sheetViews>
    <sheetView showGridLines="0" view="pageBreakPreview" zoomScale="60" zoomScaleNormal="100" workbookViewId="0">
      <pane ySplit="4" topLeftCell="A5" activePane="bottomLeft" state="frozen"/>
      <selection activeCell="A2" sqref="A2:G2"/>
      <selection pane="bottomLeft" activeCell="A2" sqref="A2:G2"/>
    </sheetView>
  </sheetViews>
  <sheetFormatPr defaultRowHeight="12.75" x14ac:dyDescent="0.25"/>
  <cols>
    <col min="1" max="1" width="16" style="46" bestFit="1" customWidth="1"/>
    <col min="2" max="2" width="25.7109375" style="51" customWidth="1"/>
    <col min="3" max="3" width="6.85546875" style="46" bestFit="1" customWidth="1"/>
    <col min="4" max="4" width="11.28515625" style="46" bestFit="1" customWidth="1"/>
    <col min="5" max="5" width="19.28515625" style="46" bestFit="1" customWidth="1"/>
    <col min="6" max="6" width="20.140625" style="46" bestFit="1" customWidth="1"/>
    <col min="7" max="7" width="25.7109375" style="46" customWidth="1"/>
    <col min="8" max="16384" width="9.140625" style="46"/>
  </cols>
  <sheetData>
    <row r="1" spans="1:7" ht="59.25" customHeight="1" x14ac:dyDescent="0.25">
      <c r="A1" s="128" t="s">
        <v>0</v>
      </c>
      <c r="B1" s="128"/>
      <c r="C1" s="128"/>
      <c r="D1" s="128"/>
      <c r="E1" s="128"/>
      <c r="F1" s="128"/>
      <c r="G1" s="128"/>
    </row>
    <row r="2" spans="1:7" ht="37.5" customHeight="1" x14ac:dyDescent="0.25">
      <c r="A2" s="131" t="s">
        <v>15</v>
      </c>
      <c r="B2" s="131"/>
      <c r="C2" s="131"/>
      <c r="D2" s="131"/>
      <c r="E2" s="131"/>
      <c r="F2" s="131"/>
      <c r="G2" s="131"/>
    </row>
    <row r="3" spans="1:7" ht="13.5" x14ac:dyDescent="0.25">
      <c r="A3" s="2" t="s">
        <v>1</v>
      </c>
      <c r="B3" s="130"/>
      <c r="C3" s="130"/>
      <c r="D3" s="130"/>
      <c r="E3" s="130"/>
      <c r="F3" s="3" t="s">
        <v>2</v>
      </c>
      <c r="G3" s="3">
        <v>1.2624</v>
      </c>
    </row>
    <row r="4" spans="1:7" ht="25.5" x14ac:dyDescent="0.25">
      <c r="A4" s="53" t="s">
        <v>3</v>
      </c>
      <c r="B4" s="54" t="s">
        <v>4</v>
      </c>
      <c r="C4" s="56" t="s">
        <v>16</v>
      </c>
      <c r="D4" s="55" t="s">
        <v>6</v>
      </c>
      <c r="E4" s="57" t="s">
        <v>7</v>
      </c>
      <c r="F4" s="57" t="s">
        <v>8</v>
      </c>
      <c r="G4" s="59" t="s">
        <v>9</v>
      </c>
    </row>
    <row r="5" spans="1:7" ht="13.5" x14ac:dyDescent="0.25">
      <c r="A5" s="76"/>
      <c r="B5" s="77"/>
      <c r="C5" s="78"/>
      <c r="D5" s="77"/>
      <c r="E5" s="79"/>
      <c r="F5" s="80">
        <f>ROUND(SUM(F6:F16),2)</f>
        <v>820.5</v>
      </c>
      <c r="G5" s="80">
        <f>F5*$G$3</f>
        <v>1035.7991999999999</v>
      </c>
    </row>
    <row r="6" spans="1:7" ht="13.5" x14ac:dyDescent="0.25">
      <c r="A6" s="69" t="s">
        <v>231</v>
      </c>
      <c r="B6" s="69" t="s">
        <v>232</v>
      </c>
      <c r="C6" s="70" t="s">
        <v>19</v>
      </c>
      <c r="D6" s="71">
        <v>1.1000000000000001</v>
      </c>
      <c r="E6" s="72">
        <v>10.14</v>
      </c>
      <c r="F6" s="72">
        <v>11.16</v>
      </c>
      <c r="G6" s="103"/>
    </row>
    <row r="7" spans="1:7" ht="13.5" x14ac:dyDescent="0.25">
      <c r="A7" s="69" t="s">
        <v>233</v>
      </c>
      <c r="B7" s="69" t="s">
        <v>234</v>
      </c>
      <c r="C7" s="73" t="s">
        <v>48</v>
      </c>
      <c r="D7" s="74">
        <v>1</v>
      </c>
      <c r="E7" s="72">
        <v>15.12</v>
      </c>
      <c r="F7" s="72">
        <v>15.12</v>
      </c>
      <c r="G7" s="72"/>
    </row>
    <row r="8" spans="1:7" ht="13.5" x14ac:dyDescent="0.25">
      <c r="A8" s="69" t="s">
        <v>235</v>
      </c>
      <c r="B8" s="69" t="s">
        <v>234</v>
      </c>
      <c r="C8" s="73" t="s">
        <v>48</v>
      </c>
      <c r="D8" s="74">
        <v>1</v>
      </c>
      <c r="E8" s="72">
        <v>29.26</v>
      </c>
      <c r="F8" s="72">
        <v>29.26</v>
      </c>
      <c r="G8" s="72"/>
    </row>
    <row r="9" spans="1:7" ht="27" x14ac:dyDescent="0.25">
      <c r="A9" s="69" t="s">
        <v>236</v>
      </c>
      <c r="B9" s="69" t="s">
        <v>237</v>
      </c>
      <c r="C9" s="73" t="s">
        <v>48</v>
      </c>
      <c r="D9" s="74">
        <v>1.1499999999999999</v>
      </c>
      <c r="E9" s="72">
        <v>190.88</v>
      </c>
      <c r="F9" s="72">
        <v>219.51</v>
      </c>
      <c r="G9" s="72"/>
    </row>
    <row r="10" spans="1:7" ht="108" x14ac:dyDescent="0.25">
      <c r="A10" s="69" t="s">
        <v>238</v>
      </c>
      <c r="B10" s="75" t="s">
        <v>239</v>
      </c>
      <c r="C10" s="73" t="s">
        <v>48</v>
      </c>
      <c r="D10" s="74">
        <v>1</v>
      </c>
      <c r="E10" s="72">
        <v>134.29</v>
      </c>
      <c r="F10" s="72">
        <v>134.29</v>
      </c>
      <c r="G10" s="72"/>
    </row>
    <row r="11" spans="1:7" ht="84" x14ac:dyDescent="0.25">
      <c r="A11" s="69" t="s">
        <v>240</v>
      </c>
      <c r="B11" s="75" t="s">
        <v>241</v>
      </c>
      <c r="C11" s="73" t="s">
        <v>48</v>
      </c>
      <c r="D11" s="74">
        <v>1</v>
      </c>
      <c r="E11" s="72">
        <v>37.94</v>
      </c>
      <c r="F11" s="72">
        <v>37.94</v>
      </c>
      <c r="G11" s="72"/>
    </row>
    <row r="12" spans="1:7" ht="27" x14ac:dyDescent="0.25">
      <c r="A12" s="69" t="s">
        <v>242</v>
      </c>
      <c r="B12" s="69" t="s">
        <v>243</v>
      </c>
      <c r="C12" s="73" t="s">
        <v>48</v>
      </c>
      <c r="D12" s="74">
        <v>1.25</v>
      </c>
      <c r="E12" s="72">
        <v>73.14</v>
      </c>
      <c r="F12" s="72">
        <v>91.43</v>
      </c>
      <c r="G12" s="72"/>
    </row>
    <row r="13" spans="1:7" ht="27" x14ac:dyDescent="0.25">
      <c r="A13" s="69" t="s">
        <v>244</v>
      </c>
      <c r="B13" s="69" t="s">
        <v>245</v>
      </c>
      <c r="C13" s="73" t="s">
        <v>48</v>
      </c>
      <c r="D13" s="74">
        <v>1.25</v>
      </c>
      <c r="E13" s="72">
        <v>111.74</v>
      </c>
      <c r="F13" s="72">
        <v>139.68</v>
      </c>
      <c r="G13" s="72"/>
    </row>
    <row r="14" spans="1:7" ht="96" x14ac:dyDescent="0.25">
      <c r="A14" s="69" t="s">
        <v>246</v>
      </c>
      <c r="B14" s="75" t="s">
        <v>247</v>
      </c>
      <c r="C14" s="73" t="s">
        <v>48</v>
      </c>
      <c r="D14" s="74">
        <v>1</v>
      </c>
      <c r="E14" s="72">
        <v>137.97999999999999</v>
      </c>
      <c r="F14" s="72">
        <v>137.97999999999999</v>
      </c>
      <c r="G14" s="72"/>
    </row>
    <row r="15" spans="1:7" ht="27" x14ac:dyDescent="0.25">
      <c r="A15" s="69" t="s">
        <v>246</v>
      </c>
      <c r="B15" s="69" t="s">
        <v>248</v>
      </c>
      <c r="C15" s="70" t="s">
        <v>21</v>
      </c>
      <c r="D15" s="74">
        <v>0.1</v>
      </c>
      <c r="E15" s="72">
        <v>17.850000000000001</v>
      </c>
      <c r="F15" s="72">
        <v>1.79</v>
      </c>
      <c r="G15" s="72"/>
    </row>
    <row r="16" spans="1:7" ht="27" x14ac:dyDescent="0.25">
      <c r="A16" s="69" t="s">
        <v>246</v>
      </c>
      <c r="B16" s="69" t="s">
        <v>249</v>
      </c>
      <c r="C16" s="70" t="s">
        <v>21</v>
      </c>
      <c r="D16" s="74">
        <v>0.1</v>
      </c>
      <c r="E16" s="72">
        <v>23.36</v>
      </c>
      <c r="F16" s="72">
        <v>2.34</v>
      </c>
      <c r="G16" s="72"/>
    </row>
    <row r="17" spans="1:7" ht="108" x14ac:dyDescent="0.25">
      <c r="A17" s="76" t="s">
        <v>250</v>
      </c>
      <c r="B17" s="93" t="s">
        <v>458</v>
      </c>
      <c r="C17" s="78" t="s">
        <v>207</v>
      </c>
      <c r="D17" s="77"/>
      <c r="E17" s="79"/>
      <c r="F17" s="80">
        <v>123.27</v>
      </c>
      <c r="G17" s="80">
        <f>F17*$G$3</f>
        <v>155.61604799999998</v>
      </c>
    </row>
    <row r="18" spans="1:7" ht="94.5" x14ac:dyDescent="0.25">
      <c r="A18" s="81" t="s">
        <v>250</v>
      </c>
      <c r="B18" s="69" t="s">
        <v>251</v>
      </c>
      <c r="C18" s="82" t="s">
        <v>48</v>
      </c>
      <c r="D18" s="83">
        <v>1</v>
      </c>
      <c r="E18" s="84">
        <v>119.14</v>
      </c>
      <c r="F18" s="84">
        <v>119.14</v>
      </c>
      <c r="G18" s="84"/>
    </row>
    <row r="19" spans="1:7" ht="108" x14ac:dyDescent="0.25">
      <c r="A19" s="81" t="s">
        <v>252</v>
      </c>
      <c r="B19" s="69" t="s">
        <v>253</v>
      </c>
      <c r="C19" s="82" t="s">
        <v>48</v>
      </c>
      <c r="D19" s="83">
        <v>1</v>
      </c>
      <c r="E19" s="84">
        <v>84.74</v>
      </c>
      <c r="F19" s="84">
        <v>84.74</v>
      </c>
      <c r="G19" s="84"/>
    </row>
    <row r="20" spans="1:7" ht="96" x14ac:dyDescent="0.25">
      <c r="A20" s="69" t="s">
        <v>254</v>
      </c>
      <c r="B20" s="75" t="s">
        <v>255</v>
      </c>
      <c r="C20" s="73" t="s">
        <v>48</v>
      </c>
      <c r="D20" s="74">
        <v>1</v>
      </c>
      <c r="E20" s="72">
        <v>8.83</v>
      </c>
      <c r="F20" s="72">
        <v>8.83</v>
      </c>
      <c r="G20" s="72"/>
    </row>
    <row r="21" spans="1:7" ht="132" x14ac:dyDescent="0.25">
      <c r="A21" s="81" t="s">
        <v>256</v>
      </c>
      <c r="B21" s="75" t="s">
        <v>257</v>
      </c>
      <c r="C21" s="82" t="s">
        <v>48</v>
      </c>
      <c r="D21" s="83">
        <v>1</v>
      </c>
      <c r="E21" s="84">
        <v>34.47</v>
      </c>
      <c r="F21" s="84">
        <v>34.47</v>
      </c>
      <c r="G21" s="84"/>
    </row>
    <row r="22" spans="1:7" ht="13.5" x14ac:dyDescent="0.25">
      <c r="A22" s="69" t="s">
        <v>258</v>
      </c>
      <c r="B22" s="69" t="s">
        <v>234</v>
      </c>
      <c r="C22" s="73" t="s">
        <v>48</v>
      </c>
      <c r="D22" s="74">
        <v>1</v>
      </c>
      <c r="E22" s="72">
        <v>34.79</v>
      </c>
      <c r="F22" s="72">
        <v>34.79</v>
      </c>
      <c r="G22" s="72"/>
    </row>
    <row r="23" spans="1:7" ht="27" x14ac:dyDescent="0.25">
      <c r="A23" s="69" t="s">
        <v>259</v>
      </c>
      <c r="B23" s="69" t="s">
        <v>260</v>
      </c>
      <c r="C23" s="73" t="s">
        <v>48</v>
      </c>
      <c r="D23" s="74">
        <v>1</v>
      </c>
      <c r="E23" s="72">
        <v>61.96</v>
      </c>
      <c r="F23" s="72">
        <v>61.96</v>
      </c>
      <c r="G23" s="72"/>
    </row>
    <row r="24" spans="1:7" ht="13.5" x14ac:dyDescent="0.25">
      <c r="A24" s="69" t="s">
        <v>261</v>
      </c>
      <c r="B24" s="69" t="s">
        <v>234</v>
      </c>
      <c r="C24" s="73" t="s">
        <v>48</v>
      </c>
      <c r="D24" s="74">
        <v>1</v>
      </c>
      <c r="E24" s="72">
        <v>85.76</v>
      </c>
      <c r="F24" s="72">
        <v>85.76</v>
      </c>
      <c r="G24" s="72"/>
    </row>
    <row r="25" spans="1:7" ht="96" x14ac:dyDescent="0.25">
      <c r="A25" s="69" t="s">
        <v>262</v>
      </c>
      <c r="B25" s="75" t="s">
        <v>263</v>
      </c>
      <c r="C25" s="73" t="s">
        <v>48</v>
      </c>
      <c r="D25" s="74">
        <v>1</v>
      </c>
      <c r="E25" s="72">
        <v>85.76</v>
      </c>
      <c r="F25" s="72">
        <v>85.76</v>
      </c>
      <c r="G25" s="72"/>
    </row>
    <row r="26" spans="1:7" ht="13.5" x14ac:dyDescent="0.25">
      <c r="A26" s="69" t="s">
        <v>264</v>
      </c>
      <c r="B26" s="69" t="s">
        <v>234</v>
      </c>
      <c r="C26" s="73" t="s">
        <v>48</v>
      </c>
      <c r="D26" s="74">
        <v>1.25</v>
      </c>
      <c r="E26" s="72">
        <v>94.44</v>
      </c>
      <c r="F26" s="72">
        <v>118.05</v>
      </c>
      <c r="G26" s="72"/>
    </row>
    <row r="27" spans="1:7" ht="13.5" x14ac:dyDescent="0.25">
      <c r="A27" s="69" t="s">
        <v>265</v>
      </c>
      <c r="B27" s="69" t="s">
        <v>234</v>
      </c>
      <c r="C27" s="73" t="s">
        <v>48</v>
      </c>
      <c r="D27" s="74">
        <v>1</v>
      </c>
      <c r="E27" s="72">
        <v>19.149999999999999</v>
      </c>
      <c r="F27" s="72">
        <v>19.149999999999999</v>
      </c>
      <c r="G27" s="72"/>
    </row>
    <row r="28" spans="1:7" ht="13.5" x14ac:dyDescent="0.25">
      <c r="A28" s="69" t="s">
        <v>266</v>
      </c>
      <c r="B28" s="69" t="s">
        <v>234</v>
      </c>
      <c r="C28" s="73" t="s">
        <v>48</v>
      </c>
      <c r="D28" s="74">
        <v>1</v>
      </c>
      <c r="E28" s="72">
        <v>8.84</v>
      </c>
      <c r="F28" s="72">
        <v>8.84</v>
      </c>
      <c r="G28" s="72"/>
    </row>
    <row r="29" spans="1:7" ht="13.5" x14ac:dyDescent="0.25">
      <c r="A29" s="69" t="s">
        <v>267</v>
      </c>
      <c r="B29" s="69" t="s">
        <v>234</v>
      </c>
      <c r="C29" s="73" t="s">
        <v>48</v>
      </c>
      <c r="D29" s="74">
        <v>1</v>
      </c>
      <c r="E29" s="72">
        <v>27.92</v>
      </c>
      <c r="F29" s="72">
        <v>27.92</v>
      </c>
      <c r="G29" s="72"/>
    </row>
    <row r="30" spans="1:7" ht="13.5" x14ac:dyDescent="0.25">
      <c r="A30" s="69" t="s">
        <v>268</v>
      </c>
      <c r="B30" s="69" t="s">
        <v>234</v>
      </c>
      <c r="C30" s="73" t="s">
        <v>48</v>
      </c>
      <c r="D30" s="74">
        <v>1</v>
      </c>
      <c r="E30" s="72">
        <v>28.19</v>
      </c>
      <c r="F30" s="72">
        <v>28.19</v>
      </c>
      <c r="G30" s="72"/>
    </row>
    <row r="31" spans="1:7" ht="13.5" x14ac:dyDescent="0.25">
      <c r="A31" s="69" t="s">
        <v>269</v>
      </c>
      <c r="B31" s="69" t="s">
        <v>270</v>
      </c>
      <c r="C31" s="73" t="s">
        <v>48</v>
      </c>
      <c r="D31" s="74">
        <v>1</v>
      </c>
      <c r="E31" s="72">
        <v>3.2</v>
      </c>
      <c r="F31" s="72">
        <v>3.2</v>
      </c>
      <c r="G31" s="72"/>
    </row>
    <row r="32" spans="1:7" ht="13.5" x14ac:dyDescent="0.25">
      <c r="A32" s="69" t="s">
        <v>271</v>
      </c>
      <c r="B32" s="69" t="s">
        <v>272</v>
      </c>
      <c r="C32" s="73" t="s">
        <v>48</v>
      </c>
      <c r="D32" s="74">
        <v>1</v>
      </c>
      <c r="E32" s="72">
        <v>4.28</v>
      </c>
      <c r="F32" s="72">
        <v>4.28</v>
      </c>
      <c r="G32" s="72"/>
    </row>
    <row r="33" spans="1:7" ht="13.5" x14ac:dyDescent="0.25">
      <c r="A33" s="69" t="s">
        <v>273</v>
      </c>
      <c r="B33" s="69" t="s">
        <v>234</v>
      </c>
      <c r="C33" s="73" t="s">
        <v>48</v>
      </c>
      <c r="D33" s="74">
        <v>1</v>
      </c>
      <c r="E33" s="72">
        <v>7.3</v>
      </c>
      <c r="F33" s="72">
        <v>7.3</v>
      </c>
      <c r="G33" s="72"/>
    </row>
    <row r="34" spans="1:7" ht="13.5" x14ac:dyDescent="0.25">
      <c r="A34" s="69" t="s">
        <v>274</v>
      </c>
      <c r="B34" s="69" t="s">
        <v>275</v>
      </c>
      <c r="C34" s="73" t="s">
        <v>48</v>
      </c>
      <c r="D34" s="74">
        <v>1</v>
      </c>
      <c r="E34" s="72">
        <v>0.1</v>
      </c>
      <c r="F34" s="72">
        <v>0.1</v>
      </c>
      <c r="G34" s="72"/>
    </row>
    <row r="35" spans="1:7" ht="13.5" x14ac:dyDescent="0.25">
      <c r="A35" s="69" t="s">
        <v>276</v>
      </c>
      <c r="B35" s="69" t="s">
        <v>277</v>
      </c>
      <c r="C35" s="73" t="s">
        <v>48</v>
      </c>
      <c r="D35" s="74">
        <v>1</v>
      </c>
      <c r="E35" s="72">
        <v>0.22</v>
      </c>
      <c r="F35" s="72">
        <v>0.22</v>
      </c>
      <c r="G35" s="72"/>
    </row>
    <row r="36" spans="1:7" ht="13.5" x14ac:dyDescent="0.25">
      <c r="A36" s="69" t="s">
        <v>278</v>
      </c>
      <c r="B36" s="69" t="s">
        <v>279</v>
      </c>
      <c r="C36" s="73" t="s">
        <v>48</v>
      </c>
      <c r="D36" s="74">
        <v>1</v>
      </c>
      <c r="E36" s="72">
        <v>0.28000000000000003</v>
      </c>
      <c r="F36" s="72">
        <v>0.28000000000000003</v>
      </c>
      <c r="G36" s="72"/>
    </row>
    <row r="37" spans="1:7" ht="13.5" x14ac:dyDescent="0.25">
      <c r="A37" s="69" t="s">
        <v>280</v>
      </c>
      <c r="B37" s="69" t="s">
        <v>281</v>
      </c>
      <c r="C37" s="73" t="s">
        <v>48</v>
      </c>
      <c r="D37" s="74">
        <v>1</v>
      </c>
      <c r="E37" s="72">
        <v>0.39</v>
      </c>
      <c r="F37" s="72">
        <v>0.39</v>
      </c>
      <c r="G37" s="72"/>
    </row>
    <row r="38" spans="1:7" ht="13.5" x14ac:dyDescent="0.25">
      <c r="A38" s="69" t="s">
        <v>282</v>
      </c>
      <c r="B38" s="69" t="s">
        <v>283</v>
      </c>
      <c r="C38" s="73" t="s">
        <v>48</v>
      </c>
      <c r="D38" s="74">
        <v>1</v>
      </c>
      <c r="E38" s="72">
        <v>0.59</v>
      </c>
      <c r="F38" s="72">
        <v>0.59</v>
      </c>
      <c r="G38" s="72"/>
    </row>
    <row r="39" spans="1:7" ht="13.5" x14ac:dyDescent="0.25">
      <c r="A39" s="69" t="s">
        <v>284</v>
      </c>
      <c r="B39" s="69" t="s">
        <v>285</v>
      </c>
      <c r="C39" s="73" t="s">
        <v>48</v>
      </c>
      <c r="D39" s="74">
        <v>1</v>
      </c>
      <c r="E39" s="72">
        <v>1.03</v>
      </c>
      <c r="F39" s="72">
        <v>1.03</v>
      </c>
      <c r="G39" s="72"/>
    </row>
    <row r="40" spans="1:7" ht="40.5" x14ac:dyDescent="0.25">
      <c r="A40" s="69" t="s">
        <v>286</v>
      </c>
      <c r="B40" s="69" t="s">
        <v>287</v>
      </c>
      <c r="C40" s="73" t="s">
        <v>48</v>
      </c>
      <c r="D40" s="74">
        <v>1</v>
      </c>
      <c r="E40" s="72">
        <v>2.0499999999999998</v>
      </c>
      <c r="F40" s="72">
        <v>2.0499999999999998</v>
      </c>
      <c r="G40" s="72"/>
    </row>
    <row r="41" spans="1:7" ht="48" x14ac:dyDescent="0.25">
      <c r="A41" s="69" t="s">
        <v>288</v>
      </c>
      <c r="B41" s="75" t="s">
        <v>289</v>
      </c>
      <c r="C41" s="73" t="s">
        <v>48</v>
      </c>
      <c r="D41" s="74">
        <v>1</v>
      </c>
      <c r="E41" s="72">
        <v>3</v>
      </c>
      <c r="F41" s="72">
        <v>3</v>
      </c>
      <c r="G41" s="72"/>
    </row>
    <row r="42" spans="1:7" ht="40.5" x14ac:dyDescent="0.25">
      <c r="A42" s="69" t="s">
        <v>290</v>
      </c>
      <c r="B42" s="69" t="s">
        <v>291</v>
      </c>
      <c r="C42" s="73" t="s">
        <v>48</v>
      </c>
      <c r="D42" s="74">
        <v>1</v>
      </c>
      <c r="E42" s="72">
        <v>5.29</v>
      </c>
      <c r="F42" s="72">
        <v>5.29</v>
      </c>
      <c r="G42" s="72"/>
    </row>
    <row r="43" spans="1:7" ht="13.5" x14ac:dyDescent="0.25">
      <c r="A43" s="69" t="s">
        <v>292</v>
      </c>
      <c r="B43" s="69" t="s">
        <v>234</v>
      </c>
      <c r="C43" s="73" t="s">
        <v>48</v>
      </c>
      <c r="D43" s="74">
        <v>1</v>
      </c>
      <c r="E43" s="72">
        <v>4.96</v>
      </c>
      <c r="F43" s="72">
        <v>4.96</v>
      </c>
      <c r="G43" s="72"/>
    </row>
    <row r="44" spans="1:7" ht="48" x14ac:dyDescent="0.25">
      <c r="A44" s="69" t="s">
        <v>293</v>
      </c>
      <c r="B44" s="75" t="s">
        <v>294</v>
      </c>
      <c r="C44" s="73" t="s">
        <v>48</v>
      </c>
      <c r="D44" s="74">
        <v>1</v>
      </c>
      <c r="E44" s="72">
        <v>21.63</v>
      </c>
      <c r="F44" s="72">
        <v>21.63</v>
      </c>
      <c r="G44" s="72"/>
    </row>
    <row r="45" spans="1:7" ht="13.5" x14ac:dyDescent="0.25">
      <c r="A45" s="69" t="s">
        <v>295</v>
      </c>
      <c r="B45" s="69" t="s">
        <v>296</v>
      </c>
      <c r="C45" s="73" t="s">
        <v>48</v>
      </c>
      <c r="D45" s="74">
        <v>1</v>
      </c>
      <c r="E45" s="72">
        <v>76.599999999999994</v>
      </c>
      <c r="F45" s="72">
        <v>76.599999999999994</v>
      </c>
      <c r="G45" s="72"/>
    </row>
    <row r="46" spans="1:7" ht="13.5" x14ac:dyDescent="0.25">
      <c r="A46" s="69" t="s">
        <v>297</v>
      </c>
      <c r="B46" s="69" t="s">
        <v>298</v>
      </c>
      <c r="C46" s="73" t="s">
        <v>48</v>
      </c>
      <c r="D46" s="74">
        <v>1</v>
      </c>
      <c r="E46" s="72">
        <v>101.28</v>
      </c>
      <c r="F46" s="72">
        <v>101.28</v>
      </c>
      <c r="G46" s="72"/>
    </row>
    <row r="47" spans="1:7" ht="121.5" x14ac:dyDescent="0.25">
      <c r="A47" s="81" t="s">
        <v>299</v>
      </c>
      <c r="B47" s="69" t="s">
        <v>300</v>
      </c>
      <c r="C47" s="82" t="s">
        <v>48</v>
      </c>
      <c r="D47" s="83">
        <v>1</v>
      </c>
      <c r="E47" s="84">
        <v>6.69</v>
      </c>
      <c r="F47" s="84">
        <v>6.69</v>
      </c>
      <c r="G47" s="84"/>
    </row>
    <row r="48" spans="1:7" ht="13.5" x14ac:dyDescent="0.25">
      <c r="A48" s="69" t="s">
        <v>301</v>
      </c>
      <c r="B48" s="69" t="s">
        <v>234</v>
      </c>
      <c r="C48" s="73" t="s">
        <v>48</v>
      </c>
      <c r="D48" s="74">
        <v>1</v>
      </c>
      <c r="E48" s="72">
        <v>9</v>
      </c>
      <c r="F48" s="72">
        <v>9</v>
      </c>
      <c r="G48" s="72"/>
    </row>
    <row r="49" spans="1:7" ht="13.5" x14ac:dyDescent="0.25">
      <c r="A49" s="69" t="s">
        <v>302</v>
      </c>
      <c r="B49" s="69" t="s">
        <v>234</v>
      </c>
      <c r="C49" s="73" t="s">
        <v>48</v>
      </c>
      <c r="D49" s="74">
        <v>1</v>
      </c>
      <c r="E49" s="72">
        <v>11</v>
      </c>
      <c r="F49" s="72">
        <v>11</v>
      </c>
      <c r="G49" s="72"/>
    </row>
    <row r="50" spans="1:7" ht="60" x14ac:dyDescent="0.25">
      <c r="A50" s="69" t="s">
        <v>303</v>
      </c>
      <c r="B50" s="75" t="s">
        <v>304</v>
      </c>
      <c r="C50" s="73" t="s">
        <v>48</v>
      </c>
      <c r="D50" s="74">
        <v>1</v>
      </c>
      <c r="E50" s="72">
        <v>7.84</v>
      </c>
      <c r="F50" s="72">
        <v>7.84</v>
      </c>
      <c r="G50" s="72"/>
    </row>
    <row r="51" spans="1:7" ht="27" x14ac:dyDescent="0.25">
      <c r="A51" s="69" t="s">
        <v>303</v>
      </c>
      <c r="B51" s="69" t="s">
        <v>248</v>
      </c>
      <c r="C51" s="70" t="s">
        <v>21</v>
      </c>
      <c r="D51" s="74">
        <v>0.1</v>
      </c>
      <c r="E51" s="72">
        <v>17.850000000000001</v>
      </c>
      <c r="F51" s="72">
        <v>1.79</v>
      </c>
      <c r="G51" s="72"/>
    </row>
    <row r="52" spans="1:7" ht="27" x14ac:dyDescent="0.25">
      <c r="A52" s="69" t="s">
        <v>303</v>
      </c>
      <c r="B52" s="69" t="s">
        <v>249</v>
      </c>
      <c r="C52" s="70" t="s">
        <v>21</v>
      </c>
      <c r="D52" s="74">
        <v>0.1</v>
      </c>
      <c r="E52" s="72">
        <v>23.36</v>
      </c>
      <c r="F52" s="72">
        <v>2.34</v>
      </c>
      <c r="G52" s="72"/>
    </row>
    <row r="53" spans="1:7" ht="13.5" x14ac:dyDescent="0.2">
      <c r="A53" s="76" t="s">
        <v>305</v>
      </c>
      <c r="B53" s="85" t="s">
        <v>234</v>
      </c>
      <c r="C53" s="86" t="s">
        <v>234</v>
      </c>
      <c r="D53" s="85"/>
      <c r="E53" s="87"/>
      <c r="F53" s="80">
        <v>9.5500000000000007</v>
      </c>
      <c r="G53" s="80">
        <f>F53*$G$3</f>
        <v>12.05592</v>
      </c>
    </row>
    <row r="54" spans="1:7" ht="13.5" x14ac:dyDescent="0.25">
      <c r="A54" s="69" t="s">
        <v>305</v>
      </c>
      <c r="B54" s="69" t="s">
        <v>234</v>
      </c>
      <c r="C54" s="73" t="s">
        <v>48</v>
      </c>
      <c r="D54" s="74">
        <v>1</v>
      </c>
      <c r="E54" s="72">
        <v>5.42</v>
      </c>
      <c r="F54" s="72">
        <v>5.42</v>
      </c>
      <c r="G54" s="72"/>
    </row>
    <row r="55" spans="1:7" ht="27" x14ac:dyDescent="0.25">
      <c r="A55" s="69" t="s">
        <v>305</v>
      </c>
      <c r="B55" s="69" t="s">
        <v>248</v>
      </c>
      <c r="C55" s="70" t="s">
        <v>21</v>
      </c>
      <c r="D55" s="74">
        <v>0.1</v>
      </c>
      <c r="E55" s="72">
        <v>17.850000000000001</v>
      </c>
      <c r="F55" s="72">
        <v>1.79</v>
      </c>
      <c r="G55" s="72"/>
    </row>
    <row r="56" spans="1:7" ht="27" x14ac:dyDescent="0.25">
      <c r="A56" s="69" t="s">
        <v>305</v>
      </c>
      <c r="B56" s="69" t="s">
        <v>249</v>
      </c>
      <c r="C56" s="70" t="s">
        <v>21</v>
      </c>
      <c r="D56" s="74">
        <v>0.1</v>
      </c>
      <c r="E56" s="72">
        <v>23.36</v>
      </c>
      <c r="F56" s="72">
        <v>2.34</v>
      </c>
      <c r="G56" s="72"/>
    </row>
    <row r="57" spans="1:7" ht="72" x14ac:dyDescent="0.2">
      <c r="A57" s="76" t="s">
        <v>306</v>
      </c>
      <c r="B57" s="85" t="s">
        <v>307</v>
      </c>
      <c r="C57" s="78" t="s">
        <v>207</v>
      </c>
      <c r="D57" s="85"/>
      <c r="E57" s="87"/>
      <c r="F57" s="80">
        <v>14.31</v>
      </c>
      <c r="G57" s="80">
        <f>F57*$G$3</f>
        <v>18.064944000000001</v>
      </c>
    </row>
    <row r="58" spans="1:7" ht="72" x14ac:dyDescent="0.25">
      <c r="A58" s="69" t="s">
        <v>306</v>
      </c>
      <c r="B58" s="75" t="s">
        <v>308</v>
      </c>
      <c r="C58" s="73" t="s">
        <v>48</v>
      </c>
      <c r="D58" s="74">
        <v>1</v>
      </c>
      <c r="E58" s="72">
        <v>7.44</v>
      </c>
      <c r="F58" s="72">
        <v>7.44</v>
      </c>
      <c r="G58" s="72"/>
    </row>
    <row r="59" spans="1:7" ht="27" x14ac:dyDescent="0.25">
      <c r="A59" s="69" t="s">
        <v>306</v>
      </c>
      <c r="B59" s="69" t="s">
        <v>248</v>
      </c>
      <c r="C59" s="70" t="s">
        <v>21</v>
      </c>
      <c r="D59" s="74">
        <v>0.17</v>
      </c>
      <c r="E59" s="72">
        <v>17.850000000000001</v>
      </c>
      <c r="F59" s="72">
        <v>2.98</v>
      </c>
      <c r="G59" s="72"/>
    </row>
    <row r="60" spans="1:7" ht="27" x14ac:dyDescent="0.25">
      <c r="A60" s="69" t="s">
        <v>306</v>
      </c>
      <c r="B60" s="69" t="s">
        <v>249</v>
      </c>
      <c r="C60" s="70" t="s">
        <v>21</v>
      </c>
      <c r="D60" s="74">
        <v>0.17</v>
      </c>
      <c r="E60" s="72">
        <v>23.36</v>
      </c>
      <c r="F60" s="72">
        <v>3.89</v>
      </c>
      <c r="G60" s="72"/>
    </row>
    <row r="61" spans="1:7" ht="81" x14ac:dyDescent="0.25">
      <c r="A61" s="76" t="s">
        <v>309</v>
      </c>
      <c r="B61" s="77" t="s">
        <v>310</v>
      </c>
      <c r="C61" s="78" t="s">
        <v>207</v>
      </c>
      <c r="D61" s="77"/>
      <c r="E61" s="79"/>
      <c r="F61" s="80">
        <v>16.39</v>
      </c>
      <c r="G61" s="80">
        <f>F61*$G$3</f>
        <v>20.690736000000001</v>
      </c>
    </row>
    <row r="62" spans="1:7" ht="84" x14ac:dyDescent="0.25">
      <c r="A62" s="69" t="s">
        <v>309</v>
      </c>
      <c r="B62" s="75" t="s">
        <v>311</v>
      </c>
      <c r="C62" s="73" t="s">
        <v>48</v>
      </c>
      <c r="D62" s="74">
        <v>1</v>
      </c>
      <c r="E62" s="72">
        <v>9.52</v>
      </c>
      <c r="F62" s="72">
        <v>9.52</v>
      </c>
      <c r="G62" s="72"/>
    </row>
    <row r="63" spans="1:7" ht="27" x14ac:dyDescent="0.25">
      <c r="A63" s="69" t="s">
        <v>309</v>
      </c>
      <c r="B63" s="69" t="s">
        <v>248</v>
      </c>
      <c r="C63" s="70" t="s">
        <v>21</v>
      </c>
      <c r="D63" s="74">
        <v>0.17</v>
      </c>
      <c r="E63" s="72">
        <v>17.850000000000001</v>
      </c>
      <c r="F63" s="72">
        <v>2.98</v>
      </c>
      <c r="G63" s="72"/>
    </row>
    <row r="64" spans="1:7" ht="27" x14ac:dyDescent="0.25">
      <c r="A64" s="69" t="s">
        <v>309</v>
      </c>
      <c r="B64" s="69" t="s">
        <v>249</v>
      </c>
      <c r="C64" s="70" t="s">
        <v>21</v>
      </c>
      <c r="D64" s="74">
        <v>0.17</v>
      </c>
      <c r="E64" s="72">
        <v>23.36</v>
      </c>
      <c r="F64" s="72">
        <v>3.89</v>
      </c>
      <c r="G64" s="72"/>
    </row>
    <row r="65" spans="1:7" ht="72" x14ac:dyDescent="0.2">
      <c r="A65" s="76" t="s">
        <v>312</v>
      </c>
      <c r="B65" s="85" t="s">
        <v>313</v>
      </c>
      <c r="C65" s="78" t="s">
        <v>207</v>
      </c>
      <c r="D65" s="85"/>
      <c r="E65" s="87"/>
      <c r="F65" s="80">
        <v>23.77</v>
      </c>
      <c r="G65" s="80">
        <f>F65*$G$3</f>
        <v>30.007247999999997</v>
      </c>
    </row>
    <row r="66" spans="1:7" ht="72" x14ac:dyDescent="0.25">
      <c r="A66" s="69" t="s">
        <v>312</v>
      </c>
      <c r="B66" s="75" t="s">
        <v>314</v>
      </c>
      <c r="C66" s="73" t="s">
        <v>48</v>
      </c>
      <c r="D66" s="74">
        <v>1</v>
      </c>
      <c r="E66" s="72">
        <v>15.53</v>
      </c>
      <c r="F66" s="72">
        <v>15.53</v>
      </c>
      <c r="G66" s="72"/>
    </row>
    <row r="67" spans="1:7" ht="40.5" x14ac:dyDescent="0.25">
      <c r="A67" s="69" t="s">
        <v>315</v>
      </c>
      <c r="B67" s="69" t="s">
        <v>316</v>
      </c>
      <c r="C67" s="73" t="s">
        <v>48</v>
      </c>
      <c r="D67" s="74">
        <v>1</v>
      </c>
      <c r="E67" s="72">
        <v>5.93</v>
      </c>
      <c r="F67" s="72">
        <v>5.93</v>
      </c>
      <c r="G67" s="72"/>
    </row>
    <row r="68" spans="1:7" ht="84" x14ac:dyDescent="0.25">
      <c r="A68" s="69" t="s">
        <v>317</v>
      </c>
      <c r="B68" s="75" t="s">
        <v>318</v>
      </c>
      <c r="C68" s="73" t="s">
        <v>48</v>
      </c>
      <c r="D68" s="74">
        <v>1</v>
      </c>
      <c r="E68" s="72">
        <v>147.5</v>
      </c>
      <c r="F68" s="72">
        <v>147.5</v>
      </c>
      <c r="G68" s="72"/>
    </row>
    <row r="69" spans="1:7" ht="13.5" x14ac:dyDescent="0.25">
      <c r="A69" s="69" t="s">
        <v>319</v>
      </c>
      <c r="B69" s="69" t="s">
        <v>234</v>
      </c>
      <c r="C69" s="73" t="s">
        <v>48</v>
      </c>
      <c r="D69" s="74">
        <v>1</v>
      </c>
      <c r="E69" s="72">
        <v>57.17</v>
      </c>
      <c r="F69" s="72">
        <v>57.17</v>
      </c>
      <c r="G69" s="72"/>
    </row>
    <row r="70" spans="1:7" ht="13.5" x14ac:dyDescent="0.25">
      <c r="A70" s="69" t="s">
        <v>320</v>
      </c>
      <c r="B70" s="69" t="s">
        <v>321</v>
      </c>
      <c r="C70" s="73" t="s">
        <v>48</v>
      </c>
      <c r="D70" s="74">
        <v>1</v>
      </c>
      <c r="E70" s="72">
        <v>160.30000000000001</v>
      </c>
      <c r="F70" s="72">
        <v>160.30000000000001</v>
      </c>
      <c r="G70" s="72"/>
    </row>
    <row r="71" spans="1:7" ht="13.5" x14ac:dyDescent="0.25">
      <c r="A71" s="69" t="s">
        <v>322</v>
      </c>
      <c r="B71" s="69" t="s">
        <v>234</v>
      </c>
      <c r="C71" s="73" t="s">
        <v>48</v>
      </c>
      <c r="D71" s="74">
        <v>1</v>
      </c>
      <c r="E71" s="72">
        <v>566.29999999999995</v>
      </c>
      <c r="F71" s="72">
        <v>566.29999999999995</v>
      </c>
      <c r="G71" s="72"/>
    </row>
    <row r="72" spans="1:7" ht="13.5" x14ac:dyDescent="0.25">
      <c r="A72" s="69" t="s">
        <v>323</v>
      </c>
      <c r="B72" s="69" t="s">
        <v>234</v>
      </c>
      <c r="C72" s="73" t="s">
        <v>48</v>
      </c>
      <c r="D72" s="74">
        <v>1</v>
      </c>
      <c r="E72" s="72">
        <v>280.73</v>
      </c>
      <c r="F72" s="72">
        <v>280.73</v>
      </c>
      <c r="G72" s="72"/>
    </row>
    <row r="73" spans="1:7" ht="13.5" x14ac:dyDescent="0.25">
      <c r="A73" s="69" t="s">
        <v>324</v>
      </c>
      <c r="B73" s="69" t="s">
        <v>234</v>
      </c>
      <c r="C73" s="73" t="s">
        <v>48</v>
      </c>
      <c r="D73" s="74">
        <v>1</v>
      </c>
      <c r="E73" s="72">
        <v>307.89999999999998</v>
      </c>
      <c r="F73" s="72">
        <v>307.89999999999998</v>
      </c>
      <c r="G73" s="72"/>
    </row>
    <row r="74" spans="1:7" ht="156" x14ac:dyDescent="0.25">
      <c r="A74" s="81" t="s">
        <v>325</v>
      </c>
      <c r="B74" s="75" t="s">
        <v>326</v>
      </c>
      <c r="C74" s="82" t="s">
        <v>48</v>
      </c>
      <c r="D74" s="83">
        <v>1</v>
      </c>
      <c r="E74" s="84">
        <v>108.69</v>
      </c>
      <c r="F74" s="84">
        <v>108.69</v>
      </c>
      <c r="G74" s="84"/>
    </row>
    <row r="75" spans="1:7" ht="135" x14ac:dyDescent="0.25">
      <c r="A75" s="81" t="s">
        <v>327</v>
      </c>
      <c r="B75" s="69" t="s">
        <v>328</v>
      </c>
      <c r="C75" s="82" t="s">
        <v>48</v>
      </c>
      <c r="D75" s="83">
        <v>1</v>
      </c>
      <c r="E75" s="84">
        <v>141.21</v>
      </c>
      <c r="F75" s="84">
        <v>141.21</v>
      </c>
      <c r="G75" s="84"/>
    </row>
    <row r="76" spans="1:7" ht="27" x14ac:dyDescent="0.25">
      <c r="A76" s="69" t="s">
        <v>327</v>
      </c>
      <c r="B76" s="69" t="s">
        <v>248</v>
      </c>
      <c r="C76" s="70" t="s">
        <v>21</v>
      </c>
      <c r="D76" s="74">
        <v>1.5</v>
      </c>
      <c r="E76" s="72">
        <v>17.850000000000001</v>
      </c>
      <c r="F76" s="72">
        <v>26.78</v>
      </c>
      <c r="G76" s="72"/>
    </row>
    <row r="77" spans="1:7" ht="27" x14ac:dyDescent="0.25">
      <c r="A77" s="69" t="s">
        <v>327</v>
      </c>
      <c r="B77" s="69" t="s">
        <v>249</v>
      </c>
      <c r="C77" s="70" t="s">
        <v>21</v>
      </c>
      <c r="D77" s="74">
        <v>1.5</v>
      </c>
      <c r="E77" s="72">
        <v>23.36</v>
      </c>
      <c r="F77" s="72">
        <v>35.04</v>
      </c>
      <c r="G77" s="72"/>
    </row>
    <row r="78" spans="1:7" ht="94.5" x14ac:dyDescent="0.25">
      <c r="A78" s="76" t="s">
        <v>329</v>
      </c>
      <c r="B78" s="77" t="s">
        <v>330</v>
      </c>
      <c r="C78" s="78" t="s">
        <v>207</v>
      </c>
      <c r="D78" s="77"/>
      <c r="E78" s="79"/>
      <c r="F78" s="80">
        <v>103.21</v>
      </c>
      <c r="G78" s="80">
        <f>F78*$G$3</f>
        <v>130.292304</v>
      </c>
    </row>
    <row r="79" spans="1:7" ht="120" x14ac:dyDescent="0.25">
      <c r="A79" s="69" t="s">
        <v>329</v>
      </c>
      <c r="B79" s="75" t="s">
        <v>331</v>
      </c>
      <c r="C79" s="73" t="s">
        <v>48</v>
      </c>
      <c r="D79" s="74">
        <v>1</v>
      </c>
      <c r="E79" s="72">
        <v>41.39</v>
      </c>
      <c r="F79" s="72">
        <v>41.39</v>
      </c>
      <c r="G79" s="72"/>
    </row>
    <row r="80" spans="1:7" ht="13.5" x14ac:dyDescent="0.25">
      <c r="A80" s="69" t="s">
        <v>332</v>
      </c>
      <c r="B80" s="69" t="s">
        <v>234</v>
      </c>
      <c r="C80" s="73" t="s">
        <v>48</v>
      </c>
      <c r="D80" s="74">
        <v>1</v>
      </c>
      <c r="E80" s="72">
        <v>24.15</v>
      </c>
      <c r="F80" s="72">
        <v>24.15</v>
      </c>
      <c r="G80" s="72"/>
    </row>
    <row r="81" spans="1:7" ht="13.5" x14ac:dyDescent="0.25">
      <c r="A81" s="69" t="s">
        <v>333</v>
      </c>
      <c r="B81" s="69" t="s">
        <v>234</v>
      </c>
      <c r="C81" s="73" t="s">
        <v>48</v>
      </c>
      <c r="D81" s="74">
        <v>1</v>
      </c>
      <c r="E81" s="72">
        <v>24.63</v>
      </c>
      <c r="F81" s="72">
        <v>24.63</v>
      </c>
      <c r="G81" s="72"/>
    </row>
    <row r="82" spans="1:7" ht="13.5" x14ac:dyDescent="0.25">
      <c r="A82" s="69" t="s">
        <v>334</v>
      </c>
      <c r="B82" s="69" t="s">
        <v>234</v>
      </c>
      <c r="C82" s="73" t="s">
        <v>48</v>
      </c>
      <c r="D82" s="74">
        <v>1</v>
      </c>
      <c r="E82" s="72">
        <v>53.57</v>
      </c>
      <c r="F82" s="72">
        <v>53.57</v>
      </c>
      <c r="G82" s="72"/>
    </row>
    <row r="83" spans="1:7" ht="144" x14ac:dyDescent="0.25">
      <c r="A83" s="81" t="s">
        <v>335</v>
      </c>
      <c r="B83" s="75" t="s">
        <v>336</v>
      </c>
      <c r="C83" s="82" t="s">
        <v>48</v>
      </c>
      <c r="D83" s="83">
        <v>1</v>
      </c>
      <c r="E83" s="84">
        <v>126.07</v>
      </c>
      <c r="F83" s="84">
        <v>126.07</v>
      </c>
      <c r="G83" s="84"/>
    </row>
    <row r="84" spans="1:7" ht="156" x14ac:dyDescent="0.25">
      <c r="A84" s="81" t="s">
        <v>337</v>
      </c>
      <c r="B84" s="75" t="s">
        <v>338</v>
      </c>
      <c r="C84" s="82" t="s">
        <v>48</v>
      </c>
      <c r="D84" s="83">
        <v>1</v>
      </c>
      <c r="E84" s="84">
        <v>66.27</v>
      </c>
      <c r="F84" s="84">
        <v>66.27</v>
      </c>
      <c r="G84" s="84"/>
    </row>
    <row r="85" spans="1:7" ht="13.5" x14ac:dyDescent="0.25">
      <c r="A85" s="69" t="s">
        <v>339</v>
      </c>
      <c r="B85" s="69" t="s">
        <v>234</v>
      </c>
      <c r="C85" s="73" t="s">
        <v>48</v>
      </c>
      <c r="D85" s="74">
        <v>1</v>
      </c>
      <c r="E85" s="72">
        <v>665.84</v>
      </c>
      <c r="F85" s="72">
        <v>665.84</v>
      </c>
      <c r="G85" s="72"/>
    </row>
    <row r="86" spans="1:7" ht="156" x14ac:dyDescent="0.25">
      <c r="A86" s="81" t="s">
        <v>340</v>
      </c>
      <c r="B86" s="75" t="s">
        <v>341</v>
      </c>
      <c r="C86" s="88" t="s">
        <v>48</v>
      </c>
      <c r="D86" s="83">
        <v>1</v>
      </c>
      <c r="E86" s="89">
        <v>160.94999999999999</v>
      </c>
      <c r="F86" s="90">
        <v>160.94999999999999</v>
      </c>
      <c r="G86" s="90"/>
    </row>
    <row r="87" spans="1:7" ht="27" x14ac:dyDescent="0.25">
      <c r="A87" s="69" t="s">
        <v>340</v>
      </c>
      <c r="B87" s="69" t="s">
        <v>248</v>
      </c>
      <c r="C87" s="70" t="s">
        <v>21</v>
      </c>
      <c r="D87" s="74">
        <v>1.5</v>
      </c>
      <c r="E87" s="91">
        <v>17.850000000000001</v>
      </c>
      <c r="F87" s="92">
        <v>26.78</v>
      </c>
      <c r="G87" s="92"/>
    </row>
    <row r="88" spans="1:7" ht="27" x14ac:dyDescent="0.25">
      <c r="A88" s="69" t="s">
        <v>340</v>
      </c>
      <c r="B88" s="69" t="s">
        <v>249</v>
      </c>
      <c r="C88" s="70" t="s">
        <v>21</v>
      </c>
      <c r="D88" s="74">
        <v>1.5</v>
      </c>
      <c r="E88" s="91">
        <v>23.36</v>
      </c>
      <c r="F88" s="92">
        <v>35.04</v>
      </c>
      <c r="G88" s="92"/>
    </row>
    <row r="89" spans="1:7" ht="135" x14ac:dyDescent="0.25">
      <c r="A89" s="93" t="s">
        <v>342</v>
      </c>
      <c r="B89" s="77" t="s">
        <v>343</v>
      </c>
      <c r="C89" s="94" t="s">
        <v>207</v>
      </c>
      <c r="D89" s="77"/>
      <c r="E89" s="79"/>
      <c r="F89" s="95">
        <v>204.52</v>
      </c>
      <c r="G89" s="95">
        <f>F89*$G$3</f>
        <v>258.18604800000003</v>
      </c>
    </row>
    <row r="90" spans="1:7" ht="144" x14ac:dyDescent="0.25">
      <c r="A90" s="81" t="s">
        <v>342</v>
      </c>
      <c r="B90" s="75" t="s">
        <v>344</v>
      </c>
      <c r="C90" s="88" t="s">
        <v>48</v>
      </c>
      <c r="D90" s="83">
        <v>1</v>
      </c>
      <c r="E90" s="89">
        <v>142.69999999999999</v>
      </c>
      <c r="F90" s="90">
        <v>142.69999999999999</v>
      </c>
      <c r="G90" s="90"/>
    </row>
    <row r="91" spans="1:7" ht="156" x14ac:dyDescent="0.25">
      <c r="A91" s="81" t="s">
        <v>345</v>
      </c>
      <c r="B91" s="75" t="s">
        <v>346</v>
      </c>
      <c r="C91" s="88" t="s">
        <v>48</v>
      </c>
      <c r="D91" s="83">
        <v>1</v>
      </c>
      <c r="E91" s="89">
        <v>396.46</v>
      </c>
      <c r="F91" s="90">
        <v>396.46</v>
      </c>
      <c r="G91" s="90"/>
    </row>
    <row r="92" spans="1:7" ht="84" x14ac:dyDescent="0.25">
      <c r="A92" s="69" t="s">
        <v>347</v>
      </c>
      <c r="B92" s="75" t="s">
        <v>348</v>
      </c>
      <c r="C92" s="70" t="s">
        <v>48</v>
      </c>
      <c r="D92" s="74">
        <v>1</v>
      </c>
      <c r="E92" s="91">
        <v>84.62</v>
      </c>
      <c r="F92" s="92">
        <v>84.62</v>
      </c>
      <c r="G92" s="92"/>
    </row>
    <row r="93" spans="1:7" ht="40.5" x14ac:dyDescent="0.25">
      <c r="A93" s="69" t="s">
        <v>349</v>
      </c>
      <c r="B93" s="69" t="s">
        <v>350</v>
      </c>
      <c r="C93" s="70" t="s">
        <v>48</v>
      </c>
      <c r="D93" s="74">
        <v>1</v>
      </c>
      <c r="E93" s="91">
        <v>45.77</v>
      </c>
      <c r="F93" s="92">
        <v>45.77</v>
      </c>
      <c r="G93" s="92"/>
    </row>
    <row r="94" spans="1:7" ht="13.5" x14ac:dyDescent="0.25">
      <c r="A94" s="69" t="s">
        <v>351</v>
      </c>
      <c r="B94" s="69" t="s">
        <v>352</v>
      </c>
      <c r="C94" s="70" t="s">
        <v>48</v>
      </c>
      <c r="D94" s="74">
        <v>1</v>
      </c>
      <c r="E94" s="91">
        <v>38.130000000000003</v>
      </c>
      <c r="F94" s="92">
        <v>38.130000000000003</v>
      </c>
      <c r="G94" s="92"/>
    </row>
    <row r="95" spans="1:7" ht="13.5" x14ac:dyDescent="0.25">
      <c r="A95" s="69" t="s">
        <v>353</v>
      </c>
      <c r="B95" s="69" t="s">
        <v>354</v>
      </c>
      <c r="C95" s="70" t="s">
        <v>48</v>
      </c>
      <c r="D95" s="74">
        <v>1</v>
      </c>
      <c r="E95" s="91">
        <v>70.64</v>
      </c>
      <c r="F95" s="92">
        <v>70.64</v>
      </c>
      <c r="G95" s="92"/>
    </row>
    <row r="96" spans="1:7" ht="13.5" x14ac:dyDescent="0.25">
      <c r="A96" s="69" t="s">
        <v>355</v>
      </c>
      <c r="B96" s="69" t="s">
        <v>356</v>
      </c>
      <c r="C96" s="70" t="s">
        <v>48</v>
      </c>
      <c r="D96" s="74">
        <v>1</v>
      </c>
      <c r="E96" s="91">
        <v>113.03</v>
      </c>
      <c r="F96" s="92">
        <v>113.03</v>
      </c>
      <c r="G96" s="92"/>
    </row>
    <row r="97" spans="1:7" ht="84" x14ac:dyDescent="0.25">
      <c r="A97" s="69" t="s">
        <v>357</v>
      </c>
      <c r="B97" s="75" t="s">
        <v>358</v>
      </c>
      <c r="C97" s="70" t="s">
        <v>48</v>
      </c>
      <c r="D97" s="74">
        <v>1</v>
      </c>
      <c r="E97" s="91">
        <v>30.36</v>
      </c>
      <c r="F97" s="92">
        <v>30.36</v>
      </c>
      <c r="G97" s="92"/>
    </row>
    <row r="98" spans="1:7" ht="84" x14ac:dyDescent="0.25">
      <c r="A98" s="69" t="s">
        <v>359</v>
      </c>
      <c r="B98" s="75" t="s">
        <v>360</v>
      </c>
      <c r="C98" s="70" t="s">
        <v>48</v>
      </c>
      <c r="D98" s="74">
        <v>1</v>
      </c>
      <c r="E98" s="91">
        <v>22.69</v>
      </c>
      <c r="F98" s="92">
        <v>22.69</v>
      </c>
      <c r="G98" s="92"/>
    </row>
    <row r="99" spans="1:7" ht="94.5" x14ac:dyDescent="0.25">
      <c r="A99" s="81" t="s">
        <v>361</v>
      </c>
      <c r="B99" s="69" t="s">
        <v>362</v>
      </c>
      <c r="C99" s="88" t="s">
        <v>48</v>
      </c>
      <c r="D99" s="83">
        <v>1</v>
      </c>
      <c r="E99" s="89">
        <v>105.22</v>
      </c>
      <c r="F99" s="90">
        <v>105.22</v>
      </c>
      <c r="G99" s="90"/>
    </row>
    <row r="100" spans="1:7" ht="132" x14ac:dyDescent="0.25">
      <c r="A100" s="81" t="s">
        <v>363</v>
      </c>
      <c r="B100" s="75" t="s">
        <v>364</v>
      </c>
      <c r="C100" s="88" t="s">
        <v>48</v>
      </c>
      <c r="D100" s="83">
        <v>1</v>
      </c>
      <c r="E100" s="89">
        <v>159.56</v>
      </c>
      <c r="F100" s="90">
        <v>159.56</v>
      </c>
      <c r="G100" s="90"/>
    </row>
    <row r="101" spans="1:7" ht="27" x14ac:dyDescent="0.25">
      <c r="A101" s="69" t="s">
        <v>363</v>
      </c>
      <c r="B101" s="69" t="s">
        <v>248</v>
      </c>
      <c r="C101" s="70" t="s">
        <v>21</v>
      </c>
      <c r="D101" s="74">
        <v>0.1</v>
      </c>
      <c r="E101" s="91">
        <v>17.850000000000001</v>
      </c>
      <c r="F101" s="92">
        <v>1.79</v>
      </c>
      <c r="G101" s="92"/>
    </row>
    <row r="102" spans="1:7" ht="27" x14ac:dyDescent="0.25">
      <c r="A102" s="69" t="s">
        <v>363</v>
      </c>
      <c r="B102" s="69" t="s">
        <v>249</v>
      </c>
      <c r="C102" s="70" t="s">
        <v>21</v>
      </c>
      <c r="D102" s="74">
        <v>0.1</v>
      </c>
      <c r="E102" s="91">
        <v>23.36</v>
      </c>
      <c r="F102" s="92">
        <v>2.34</v>
      </c>
      <c r="G102" s="92"/>
    </row>
    <row r="103" spans="1:7" ht="27" x14ac:dyDescent="0.25">
      <c r="A103" s="69" t="s">
        <v>365</v>
      </c>
      <c r="B103" s="69" t="s">
        <v>366</v>
      </c>
      <c r="C103" s="70" t="s">
        <v>48</v>
      </c>
      <c r="D103" s="74">
        <v>1</v>
      </c>
      <c r="E103" s="91">
        <v>61.85</v>
      </c>
      <c r="F103" s="92">
        <v>61.85</v>
      </c>
      <c r="G103" s="92"/>
    </row>
    <row r="104" spans="1:7" ht="252" x14ac:dyDescent="0.25">
      <c r="A104" s="81" t="s">
        <v>367</v>
      </c>
      <c r="B104" s="75" t="s">
        <v>368</v>
      </c>
      <c r="C104" s="88" t="s">
        <v>48</v>
      </c>
      <c r="D104" s="83">
        <v>1</v>
      </c>
      <c r="E104" s="89">
        <v>90.75</v>
      </c>
      <c r="F104" s="90">
        <v>90.75</v>
      </c>
      <c r="G104" s="90"/>
    </row>
    <row r="105" spans="1:7" ht="228" x14ac:dyDescent="0.25">
      <c r="A105" s="81" t="s">
        <v>369</v>
      </c>
      <c r="B105" s="75" t="s">
        <v>370</v>
      </c>
      <c r="C105" s="88" t="s">
        <v>48</v>
      </c>
      <c r="D105" s="83">
        <v>1</v>
      </c>
      <c r="E105" s="89">
        <v>385.97</v>
      </c>
      <c r="F105" s="90">
        <v>385.97</v>
      </c>
      <c r="G105" s="90"/>
    </row>
    <row r="106" spans="1:7" ht="192" x14ac:dyDescent="0.25">
      <c r="A106" s="81" t="s">
        <v>371</v>
      </c>
      <c r="B106" s="75" t="s">
        <v>372</v>
      </c>
      <c r="C106" s="88" t="s">
        <v>48</v>
      </c>
      <c r="D106" s="83">
        <v>1</v>
      </c>
      <c r="E106" s="89">
        <v>207.3</v>
      </c>
      <c r="F106" s="90">
        <v>207.3</v>
      </c>
      <c r="G106" s="90"/>
    </row>
    <row r="107" spans="1:7" ht="40.5" x14ac:dyDescent="0.25">
      <c r="A107" s="69" t="s">
        <v>373</v>
      </c>
      <c r="B107" s="69" t="s">
        <v>374</v>
      </c>
      <c r="C107" s="70" t="s">
        <v>48</v>
      </c>
      <c r="D107" s="74">
        <v>1</v>
      </c>
      <c r="E107" s="91">
        <v>100.93</v>
      </c>
      <c r="F107" s="92">
        <v>100.93</v>
      </c>
      <c r="G107" s="92"/>
    </row>
    <row r="108" spans="1:7" ht="84" x14ac:dyDescent="0.25">
      <c r="A108" s="69" t="s">
        <v>375</v>
      </c>
      <c r="B108" s="75" t="s">
        <v>376</v>
      </c>
      <c r="C108" s="70" t="s">
        <v>48</v>
      </c>
      <c r="D108" s="74">
        <v>1</v>
      </c>
      <c r="E108" s="91">
        <v>281.61</v>
      </c>
      <c r="F108" s="92">
        <v>281.61</v>
      </c>
      <c r="G108" s="92"/>
    </row>
    <row r="109" spans="1:7" ht="204" x14ac:dyDescent="0.25">
      <c r="A109" s="81" t="s">
        <v>377</v>
      </c>
      <c r="B109" s="75" t="s">
        <v>378</v>
      </c>
      <c r="C109" s="88" t="s">
        <v>48</v>
      </c>
      <c r="D109" s="83">
        <v>1</v>
      </c>
      <c r="E109" s="89">
        <v>167.96</v>
      </c>
      <c r="F109" s="90">
        <v>167.96</v>
      </c>
      <c r="G109" s="90"/>
    </row>
    <row r="110" spans="1:7" ht="336" x14ac:dyDescent="0.25">
      <c r="A110" s="81" t="s">
        <v>379</v>
      </c>
      <c r="B110" s="75" t="s">
        <v>380</v>
      </c>
      <c r="C110" s="88" t="s">
        <v>48</v>
      </c>
      <c r="D110" s="83">
        <v>1</v>
      </c>
      <c r="E110" s="89">
        <v>824.12</v>
      </c>
      <c r="F110" s="90">
        <v>824.12</v>
      </c>
      <c r="G110" s="90"/>
    </row>
    <row r="111" spans="1:7" ht="409.5" x14ac:dyDescent="0.25">
      <c r="A111" s="81" t="s">
        <v>381</v>
      </c>
      <c r="B111" s="75" t="s">
        <v>382</v>
      </c>
      <c r="C111" s="88" t="s">
        <v>48</v>
      </c>
      <c r="D111" s="83">
        <v>1</v>
      </c>
      <c r="E111" s="89">
        <v>11.98</v>
      </c>
      <c r="F111" s="90">
        <v>11.98</v>
      </c>
      <c r="G111" s="90"/>
    </row>
    <row r="112" spans="1:7" ht="192" x14ac:dyDescent="0.25">
      <c r="A112" s="81" t="s">
        <v>383</v>
      </c>
      <c r="B112" s="75" t="s">
        <v>384</v>
      </c>
      <c r="C112" s="88" t="s">
        <v>48</v>
      </c>
      <c r="D112" s="83">
        <v>1</v>
      </c>
      <c r="E112" s="89">
        <v>614.25</v>
      </c>
      <c r="F112" s="90">
        <v>614.25</v>
      </c>
      <c r="G112" s="90"/>
    </row>
    <row r="113" spans="1:7" ht="94.5" x14ac:dyDescent="0.25">
      <c r="A113" s="81" t="s">
        <v>385</v>
      </c>
      <c r="B113" s="69" t="s">
        <v>386</v>
      </c>
      <c r="C113" s="88" t="s">
        <v>48</v>
      </c>
      <c r="D113" s="83">
        <v>1</v>
      </c>
      <c r="E113" s="89">
        <v>164.19</v>
      </c>
      <c r="F113" s="90">
        <v>164.19</v>
      </c>
      <c r="G113" s="90"/>
    </row>
    <row r="114" spans="1:7" ht="13.5" x14ac:dyDescent="0.25">
      <c r="A114" s="69" t="s">
        <v>387</v>
      </c>
      <c r="B114" s="69" t="s">
        <v>234</v>
      </c>
      <c r="C114" s="70" t="s">
        <v>48</v>
      </c>
      <c r="D114" s="74">
        <v>1</v>
      </c>
      <c r="E114" s="96">
        <v>3076.95</v>
      </c>
      <c r="F114" s="97">
        <v>3076.95</v>
      </c>
      <c r="G114" s="97"/>
    </row>
    <row r="115" spans="1:7" ht="27" x14ac:dyDescent="0.25">
      <c r="A115" s="69" t="s">
        <v>387</v>
      </c>
      <c r="B115" s="69" t="s">
        <v>248</v>
      </c>
      <c r="C115" s="70" t="s">
        <v>21</v>
      </c>
      <c r="D115" s="74">
        <v>16</v>
      </c>
      <c r="E115" s="91">
        <v>17.850000000000001</v>
      </c>
      <c r="F115" s="92">
        <v>285.60000000000002</v>
      </c>
      <c r="G115" s="92"/>
    </row>
    <row r="116" spans="1:7" ht="27" x14ac:dyDescent="0.25">
      <c r="A116" s="69" t="s">
        <v>387</v>
      </c>
      <c r="B116" s="69" t="s">
        <v>249</v>
      </c>
      <c r="C116" s="70" t="s">
        <v>21</v>
      </c>
      <c r="D116" s="74">
        <v>8</v>
      </c>
      <c r="E116" s="91">
        <v>23.36</v>
      </c>
      <c r="F116" s="92">
        <v>186.88</v>
      </c>
      <c r="G116" s="92"/>
    </row>
    <row r="117" spans="1:7" ht="48" x14ac:dyDescent="0.2">
      <c r="A117" s="76" t="s">
        <v>388</v>
      </c>
      <c r="B117" s="85" t="s">
        <v>389</v>
      </c>
      <c r="C117" s="78" t="s">
        <v>207</v>
      </c>
      <c r="D117" s="85"/>
      <c r="E117" s="87"/>
      <c r="F117" s="98">
        <v>608.04</v>
      </c>
      <c r="G117" s="98">
        <f>F117*$G$3</f>
        <v>767.58969599999989</v>
      </c>
    </row>
    <row r="118" spans="1:7" ht="48" x14ac:dyDescent="0.25">
      <c r="A118" s="69" t="s">
        <v>388</v>
      </c>
      <c r="B118" s="75" t="s">
        <v>390</v>
      </c>
      <c r="C118" s="70" t="s">
        <v>48</v>
      </c>
      <c r="D118" s="74">
        <v>1</v>
      </c>
      <c r="E118" s="91">
        <v>389.91</v>
      </c>
      <c r="F118" s="92">
        <v>389.91</v>
      </c>
      <c r="G118" s="92"/>
    </row>
    <row r="119" spans="1:7" ht="40.5" x14ac:dyDescent="0.25">
      <c r="A119" s="69" t="s">
        <v>388</v>
      </c>
      <c r="B119" s="69" t="s">
        <v>391</v>
      </c>
      <c r="C119" s="70" t="s">
        <v>48</v>
      </c>
      <c r="D119" s="74">
        <v>1</v>
      </c>
      <c r="E119" s="91">
        <v>94.5</v>
      </c>
      <c r="F119" s="92">
        <v>94.5</v>
      </c>
      <c r="G119" s="92"/>
    </row>
    <row r="120" spans="1:7" ht="27" x14ac:dyDescent="0.25">
      <c r="A120" s="69" t="s">
        <v>388</v>
      </c>
      <c r="B120" s="69" t="s">
        <v>248</v>
      </c>
      <c r="C120" s="70" t="s">
        <v>21</v>
      </c>
      <c r="D120" s="74">
        <v>3</v>
      </c>
      <c r="E120" s="91">
        <v>17.850000000000001</v>
      </c>
      <c r="F120" s="92">
        <v>53.55</v>
      </c>
      <c r="G120" s="92"/>
    </row>
    <row r="121" spans="1:7" ht="27" x14ac:dyDescent="0.25">
      <c r="A121" s="69" t="s">
        <v>388</v>
      </c>
      <c r="B121" s="69" t="s">
        <v>249</v>
      </c>
      <c r="C121" s="70" t="s">
        <v>21</v>
      </c>
      <c r="D121" s="74">
        <v>3</v>
      </c>
      <c r="E121" s="91">
        <v>23.36</v>
      </c>
      <c r="F121" s="92">
        <v>70.08</v>
      </c>
      <c r="G121" s="92"/>
    </row>
    <row r="122" spans="1:7" ht="81" x14ac:dyDescent="0.25">
      <c r="A122" s="76" t="s">
        <v>392</v>
      </c>
      <c r="B122" s="77" t="s">
        <v>393</v>
      </c>
      <c r="C122" s="78" t="s">
        <v>207</v>
      </c>
      <c r="D122" s="77"/>
      <c r="E122" s="79"/>
      <c r="F122" s="98">
        <v>273.83999999999997</v>
      </c>
      <c r="G122" s="98">
        <f>F122*$G$3</f>
        <v>345.69561599999997</v>
      </c>
    </row>
    <row r="123" spans="1:7" ht="84" x14ac:dyDescent="0.25">
      <c r="A123" s="69" t="s">
        <v>392</v>
      </c>
      <c r="B123" s="75" t="s">
        <v>394</v>
      </c>
      <c r="C123" s="70" t="s">
        <v>48</v>
      </c>
      <c r="D123" s="74">
        <v>1</v>
      </c>
      <c r="E123" s="91">
        <v>232.63</v>
      </c>
      <c r="F123" s="92">
        <v>232.63</v>
      </c>
      <c r="G123" s="92"/>
    </row>
    <row r="124" spans="1:7" ht="27" x14ac:dyDescent="0.25">
      <c r="A124" s="69" t="s">
        <v>392</v>
      </c>
      <c r="B124" s="69" t="s">
        <v>248</v>
      </c>
      <c r="C124" s="70" t="s">
        <v>21</v>
      </c>
      <c r="D124" s="74">
        <v>1</v>
      </c>
      <c r="E124" s="91">
        <v>17.850000000000001</v>
      </c>
      <c r="F124" s="92">
        <v>17.850000000000001</v>
      </c>
      <c r="G124" s="92"/>
    </row>
    <row r="125" spans="1:7" ht="27" x14ac:dyDescent="0.25">
      <c r="A125" s="69" t="s">
        <v>392</v>
      </c>
      <c r="B125" s="69" t="s">
        <v>249</v>
      </c>
      <c r="C125" s="70" t="s">
        <v>21</v>
      </c>
      <c r="D125" s="74">
        <v>1</v>
      </c>
      <c r="E125" s="91">
        <v>23.36</v>
      </c>
      <c r="F125" s="92">
        <v>23.36</v>
      </c>
      <c r="G125" s="92"/>
    </row>
    <row r="126" spans="1:7" ht="24" x14ac:dyDescent="0.2">
      <c r="A126" s="76" t="s">
        <v>395</v>
      </c>
      <c r="B126" s="85" t="s">
        <v>396</v>
      </c>
      <c r="C126" s="85"/>
      <c r="D126" s="85"/>
      <c r="E126" s="87"/>
      <c r="F126" s="98">
        <v>161.1</v>
      </c>
      <c r="G126" s="98">
        <f>F126*$G$3</f>
        <v>203.37263999999999</v>
      </c>
    </row>
    <row r="127" spans="1:7" ht="27" x14ac:dyDescent="0.25">
      <c r="A127" s="69" t="s">
        <v>395</v>
      </c>
      <c r="B127" s="69" t="s">
        <v>396</v>
      </c>
      <c r="C127" s="70" t="s">
        <v>48</v>
      </c>
      <c r="D127" s="74">
        <v>1</v>
      </c>
      <c r="E127" s="91">
        <v>140.49</v>
      </c>
      <c r="F127" s="92">
        <v>140.49</v>
      </c>
      <c r="G127" s="92"/>
    </row>
    <row r="128" spans="1:7" ht="27" x14ac:dyDescent="0.25">
      <c r="A128" s="69" t="s">
        <v>395</v>
      </c>
      <c r="B128" s="69" t="s">
        <v>248</v>
      </c>
      <c r="C128" s="70" t="s">
        <v>21</v>
      </c>
      <c r="D128" s="74">
        <v>0.5</v>
      </c>
      <c r="E128" s="91">
        <v>17.850000000000001</v>
      </c>
      <c r="F128" s="92">
        <v>8.93</v>
      </c>
      <c r="G128" s="92"/>
    </row>
    <row r="129" spans="1:7" ht="27" x14ac:dyDescent="0.25">
      <c r="A129" s="69" t="s">
        <v>395</v>
      </c>
      <c r="B129" s="69" t="s">
        <v>249</v>
      </c>
      <c r="C129" s="70" t="s">
        <v>21</v>
      </c>
      <c r="D129" s="74">
        <v>0.5</v>
      </c>
      <c r="E129" s="91">
        <v>23.36</v>
      </c>
      <c r="F129" s="92">
        <v>11.68</v>
      </c>
      <c r="G129" s="92"/>
    </row>
    <row r="130" spans="1:7" ht="24" x14ac:dyDescent="0.2">
      <c r="A130" s="76" t="s">
        <v>397</v>
      </c>
      <c r="B130" s="85" t="s">
        <v>398</v>
      </c>
      <c r="C130" s="85"/>
      <c r="D130" s="85"/>
      <c r="E130" s="87"/>
      <c r="F130" s="98">
        <v>32.11</v>
      </c>
      <c r="G130" s="98">
        <f>F130*$G$3</f>
        <v>40.535663999999997</v>
      </c>
    </row>
    <row r="131" spans="1:7" ht="13.5" x14ac:dyDescent="0.25">
      <c r="A131" s="69" t="s">
        <v>397</v>
      </c>
      <c r="B131" s="69" t="s">
        <v>398</v>
      </c>
      <c r="C131" s="70" t="s">
        <v>48</v>
      </c>
      <c r="D131" s="74">
        <v>1</v>
      </c>
      <c r="E131" s="91">
        <v>11.5</v>
      </c>
      <c r="F131" s="92">
        <v>11.5</v>
      </c>
      <c r="G131" s="92"/>
    </row>
    <row r="132" spans="1:7" ht="27" x14ac:dyDescent="0.25">
      <c r="A132" s="69" t="s">
        <v>397</v>
      </c>
      <c r="B132" s="69" t="s">
        <v>248</v>
      </c>
      <c r="C132" s="70" t="s">
        <v>21</v>
      </c>
      <c r="D132" s="74">
        <v>0.5</v>
      </c>
      <c r="E132" s="91">
        <v>17.850000000000001</v>
      </c>
      <c r="F132" s="92">
        <v>8.93</v>
      </c>
      <c r="G132" s="92"/>
    </row>
    <row r="133" spans="1:7" ht="27" x14ac:dyDescent="0.25">
      <c r="A133" s="69" t="s">
        <v>397</v>
      </c>
      <c r="B133" s="69" t="s">
        <v>249</v>
      </c>
      <c r="C133" s="70" t="s">
        <v>21</v>
      </c>
      <c r="D133" s="74">
        <v>0.5</v>
      </c>
      <c r="E133" s="91">
        <v>23.36</v>
      </c>
      <c r="F133" s="92">
        <v>11.68</v>
      </c>
      <c r="G133" s="92"/>
    </row>
    <row r="134" spans="1:7" ht="13.5" x14ac:dyDescent="0.2">
      <c r="A134" s="76" t="s">
        <v>399</v>
      </c>
      <c r="B134" s="85" t="s">
        <v>400</v>
      </c>
      <c r="C134" s="85"/>
      <c r="D134" s="85"/>
      <c r="E134" s="87"/>
      <c r="F134" s="98">
        <v>38.33</v>
      </c>
      <c r="G134" s="98">
        <f>F134*$G$3</f>
        <v>48.387791999999997</v>
      </c>
    </row>
    <row r="135" spans="1:7" ht="13.5" x14ac:dyDescent="0.25">
      <c r="A135" s="69" t="s">
        <v>399</v>
      </c>
      <c r="B135" s="69" t="s">
        <v>400</v>
      </c>
      <c r="C135" s="70" t="s">
        <v>48</v>
      </c>
      <c r="D135" s="74">
        <v>1</v>
      </c>
      <c r="E135" s="91">
        <v>25.96</v>
      </c>
      <c r="F135" s="92">
        <v>25.96</v>
      </c>
      <c r="G135" s="92"/>
    </row>
    <row r="136" spans="1:7" ht="27" x14ac:dyDescent="0.25">
      <c r="A136" s="69" t="s">
        <v>399</v>
      </c>
      <c r="B136" s="69" t="s">
        <v>248</v>
      </c>
      <c r="C136" s="70" t="s">
        <v>21</v>
      </c>
      <c r="D136" s="74">
        <v>0.3</v>
      </c>
      <c r="E136" s="91">
        <v>17.850000000000001</v>
      </c>
      <c r="F136" s="92">
        <v>5.36</v>
      </c>
      <c r="G136" s="92"/>
    </row>
    <row r="137" spans="1:7" ht="27" x14ac:dyDescent="0.25">
      <c r="A137" s="69" t="s">
        <v>399</v>
      </c>
      <c r="B137" s="69" t="s">
        <v>249</v>
      </c>
      <c r="C137" s="70" t="s">
        <v>21</v>
      </c>
      <c r="D137" s="74">
        <v>0.3</v>
      </c>
      <c r="E137" s="92">
        <v>23.36</v>
      </c>
      <c r="F137" s="92">
        <v>7.01</v>
      </c>
      <c r="G137" s="92"/>
    </row>
    <row r="138" spans="1:7" ht="13.5" x14ac:dyDescent="0.2">
      <c r="A138" s="76" t="s">
        <v>401</v>
      </c>
      <c r="B138" s="85" t="s">
        <v>234</v>
      </c>
      <c r="C138" s="86" t="s">
        <v>234</v>
      </c>
      <c r="D138" s="85"/>
      <c r="E138" s="87"/>
      <c r="F138" s="99">
        <v>1104.67</v>
      </c>
      <c r="G138" s="99">
        <f>F138*$G$3</f>
        <v>1394.535408</v>
      </c>
    </row>
    <row r="139" spans="1:7" ht="13.5" x14ac:dyDescent="0.25">
      <c r="A139" s="69" t="s">
        <v>401</v>
      </c>
      <c r="B139" s="69" t="s">
        <v>234</v>
      </c>
      <c r="C139" s="100" t="s">
        <v>48</v>
      </c>
      <c r="D139" s="74">
        <v>1</v>
      </c>
      <c r="E139" s="97">
        <v>1025</v>
      </c>
      <c r="F139" s="97">
        <v>1025</v>
      </c>
      <c r="G139" s="97"/>
    </row>
    <row r="140" spans="1:7" ht="13.5" x14ac:dyDescent="0.25">
      <c r="A140" s="69" t="s">
        <v>402</v>
      </c>
      <c r="B140" s="69" t="s">
        <v>234</v>
      </c>
      <c r="C140" s="100" t="s">
        <v>48</v>
      </c>
      <c r="D140" s="74">
        <v>1</v>
      </c>
      <c r="E140" s="92">
        <v>0.43</v>
      </c>
      <c r="F140" s="92">
        <v>0.43</v>
      </c>
      <c r="G140" s="92"/>
    </row>
    <row r="141" spans="1:7" ht="13.5" x14ac:dyDescent="0.25">
      <c r="A141" s="69" t="s">
        <v>403</v>
      </c>
      <c r="B141" s="69" t="s">
        <v>404</v>
      </c>
      <c r="C141" s="100" t="s">
        <v>48</v>
      </c>
      <c r="D141" s="74">
        <v>1</v>
      </c>
      <c r="E141" s="92">
        <v>106.3</v>
      </c>
      <c r="F141" s="92">
        <v>106.3</v>
      </c>
      <c r="G141" s="92"/>
    </row>
    <row r="142" spans="1:7" ht="40.5" x14ac:dyDescent="0.25">
      <c r="A142" s="69" t="s">
        <v>405</v>
      </c>
      <c r="B142" s="69" t="s">
        <v>406</v>
      </c>
      <c r="C142" s="101" t="s">
        <v>48</v>
      </c>
      <c r="D142" s="74">
        <v>1</v>
      </c>
      <c r="E142" s="92">
        <v>480.63</v>
      </c>
      <c r="F142" s="92">
        <v>480.63</v>
      </c>
      <c r="G142" s="92"/>
    </row>
    <row r="143" spans="1:7" ht="60" x14ac:dyDescent="0.25">
      <c r="A143" s="69" t="s">
        <v>407</v>
      </c>
      <c r="B143" s="75" t="s">
        <v>408</v>
      </c>
      <c r="C143" s="101" t="s">
        <v>48</v>
      </c>
      <c r="D143" s="74">
        <v>1</v>
      </c>
      <c r="E143" s="92">
        <v>2</v>
      </c>
      <c r="F143" s="92">
        <v>2</v>
      </c>
      <c r="G143" s="92"/>
    </row>
    <row r="144" spans="1:7" ht="54" x14ac:dyDescent="0.25">
      <c r="A144" s="69" t="s">
        <v>409</v>
      </c>
      <c r="B144" s="69" t="s">
        <v>410</v>
      </c>
      <c r="C144" s="101" t="s">
        <v>48</v>
      </c>
      <c r="D144" s="74">
        <v>1</v>
      </c>
      <c r="E144" s="92">
        <v>4.41</v>
      </c>
      <c r="F144" s="92">
        <v>4.41</v>
      </c>
      <c r="G144" s="92"/>
    </row>
    <row r="145" spans="1:7" ht="72" x14ac:dyDescent="0.25">
      <c r="A145" s="69" t="s">
        <v>411</v>
      </c>
      <c r="B145" s="75" t="s">
        <v>412</v>
      </c>
      <c r="C145" s="101" t="s">
        <v>48</v>
      </c>
      <c r="D145" s="74">
        <v>1</v>
      </c>
      <c r="E145" s="92">
        <v>1.72</v>
      </c>
      <c r="F145" s="92">
        <v>1.72</v>
      </c>
      <c r="G145" s="92"/>
    </row>
    <row r="146" spans="1:7" ht="72" x14ac:dyDescent="0.25">
      <c r="A146" s="69" t="s">
        <v>413</v>
      </c>
      <c r="B146" s="75" t="s">
        <v>414</v>
      </c>
      <c r="C146" s="101" t="s">
        <v>48</v>
      </c>
      <c r="D146" s="74">
        <v>1</v>
      </c>
      <c r="E146" s="92">
        <v>6.73</v>
      </c>
      <c r="F146" s="92">
        <v>6.73</v>
      </c>
      <c r="G146" s="92"/>
    </row>
    <row r="147" spans="1:7" ht="13.5" x14ac:dyDescent="0.25">
      <c r="A147" s="69" t="s">
        <v>415</v>
      </c>
      <c r="B147" s="69" t="s">
        <v>234</v>
      </c>
      <c r="C147" s="100" t="s">
        <v>48</v>
      </c>
      <c r="D147" s="74">
        <v>1</v>
      </c>
      <c r="E147" s="92">
        <v>5.68</v>
      </c>
      <c r="F147" s="92">
        <v>5.68</v>
      </c>
      <c r="G147" s="92"/>
    </row>
    <row r="148" spans="1:7" ht="13.5" x14ac:dyDescent="0.25">
      <c r="A148" s="69" t="s">
        <v>416</v>
      </c>
      <c r="B148" s="69" t="s">
        <v>417</v>
      </c>
      <c r="C148" s="100" t="s">
        <v>48</v>
      </c>
      <c r="D148" s="74">
        <v>1</v>
      </c>
      <c r="E148" s="92">
        <v>6.98</v>
      </c>
      <c r="F148" s="92">
        <v>6.98</v>
      </c>
      <c r="G148" s="92"/>
    </row>
    <row r="149" spans="1:7" ht="13.5" x14ac:dyDescent="0.25">
      <c r="A149" s="69" t="s">
        <v>418</v>
      </c>
      <c r="B149" s="69" t="s">
        <v>234</v>
      </c>
      <c r="C149" s="100" t="s">
        <v>48</v>
      </c>
      <c r="D149" s="74">
        <v>1</v>
      </c>
      <c r="E149" s="92">
        <v>8.9</v>
      </c>
      <c r="F149" s="92">
        <v>8.9</v>
      </c>
      <c r="G149" s="92"/>
    </row>
    <row r="150" spans="1:7" ht="13.5" x14ac:dyDescent="0.25">
      <c r="A150" s="69" t="s">
        <v>419</v>
      </c>
      <c r="B150" s="69" t="s">
        <v>420</v>
      </c>
      <c r="C150" s="100" t="s">
        <v>48</v>
      </c>
      <c r="D150" s="74">
        <v>1</v>
      </c>
      <c r="E150" s="92">
        <v>11.18</v>
      </c>
      <c r="F150" s="92">
        <v>11.18</v>
      </c>
      <c r="G150" s="92"/>
    </row>
    <row r="151" spans="1:7" ht="13.5" x14ac:dyDescent="0.25">
      <c r="A151" s="69" t="s">
        <v>421</v>
      </c>
      <c r="B151" s="69" t="s">
        <v>422</v>
      </c>
      <c r="C151" s="101" t="s">
        <v>48</v>
      </c>
      <c r="D151" s="74">
        <v>1</v>
      </c>
      <c r="E151" s="97">
        <v>1011.08</v>
      </c>
      <c r="F151" s="97">
        <v>1011.08</v>
      </c>
      <c r="G151" s="97"/>
    </row>
    <row r="152" spans="1:7" ht="13.5" x14ac:dyDescent="0.25">
      <c r="A152" s="69" t="s">
        <v>423</v>
      </c>
      <c r="B152" s="69" t="s">
        <v>424</v>
      </c>
      <c r="C152" s="101" t="s">
        <v>48</v>
      </c>
      <c r="D152" s="74">
        <v>1</v>
      </c>
      <c r="E152" s="97">
        <v>1205.55</v>
      </c>
      <c r="F152" s="97">
        <v>1205.55</v>
      </c>
      <c r="G152" s="97"/>
    </row>
    <row r="153" spans="1:7" ht="13.5" x14ac:dyDescent="0.25">
      <c r="A153" s="69" t="s">
        <v>425</v>
      </c>
      <c r="B153" s="69" t="s">
        <v>426</v>
      </c>
      <c r="C153" s="100" t="s">
        <v>48</v>
      </c>
      <c r="D153" s="74">
        <v>1</v>
      </c>
      <c r="E153" s="97">
        <v>1784.74</v>
      </c>
      <c r="F153" s="97">
        <v>1784.74</v>
      </c>
      <c r="G153" s="97"/>
    </row>
    <row r="154" spans="1:7" ht="13.5" x14ac:dyDescent="0.25">
      <c r="A154" s="69" t="s">
        <v>427</v>
      </c>
      <c r="B154" s="69" t="s">
        <v>428</v>
      </c>
      <c r="C154" s="100" t="s">
        <v>48</v>
      </c>
      <c r="D154" s="74">
        <v>1</v>
      </c>
      <c r="E154" s="97">
        <v>1848.2</v>
      </c>
      <c r="F154" s="97">
        <v>1848.2</v>
      </c>
      <c r="G154" s="97"/>
    </row>
    <row r="155" spans="1:7" ht="13.5" x14ac:dyDescent="0.25">
      <c r="A155" s="69" t="s">
        <v>429</v>
      </c>
      <c r="B155" s="69" t="s">
        <v>234</v>
      </c>
      <c r="C155" s="100" t="s">
        <v>48</v>
      </c>
      <c r="D155" s="74">
        <v>1</v>
      </c>
      <c r="E155" s="97">
        <v>2459.4699999999998</v>
      </c>
      <c r="F155" s="97">
        <v>2459.4699999999998</v>
      </c>
      <c r="G155" s="97"/>
    </row>
    <row r="156" spans="1:7" ht="27" x14ac:dyDescent="0.25">
      <c r="A156" s="69" t="s">
        <v>430</v>
      </c>
      <c r="B156" s="69" t="s">
        <v>431</v>
      </c>
      <c r="C156" s="101" t="s">
        <v>48</v>
      </c>
      <c r="D156" s="74">
        <v>1</v>
      </c>
      <c r="E156" s="92">
        <v>683.8</v>
      </c>
      <c r="F156" s="92">
        <v>683.8</v>
      </c>
      <c r="G156" s="92"/>
    </row>
    <row r="157" spans="1:7" ht="228" x14ac:dyDescent="0.25">
      <c r="A157" s="81" t="s">
        <v>432</v>
      </c>
      <c r="B157" s="75" t="s">
        <v>433</v>
      </c>
      <c r="C157" s="102" t="s">
        <v>48</v>
      </c>
      <c r="D157" s="83">
        <v>1</v>
      </c>
      <c r="E157" s="90">
        <v>684.01</v>
      </c>
      <c r="F157" s="90">
        <v>684.01</v>
      </c>
      <c r="G157" s="90"/>
    </row>
    <row r="158" spans="1:7" ht="13.5" x14ac:dyDescent="0.25">
      <c r="A158" s="69" t="s">
        <v>434</v>
      </c>
      <c r="B158" s="69" t="s">
        <v>435</v>
      </c>
      <c r="C158" s="101" t="s">
        <v>48</v>
      </c>
      <c r="D158" s="74">
        <v>1</v>
      </c>
      <c r="E158" s="92">
        <v>111.6</v>
      </c>
      <c r="F158" s="92">
        <v>111.6</v>
      </c>
      <c r="G158" s="92"/>
    </row>
    <row r="159" spans="1:7" ht="13.5" x14ac:dyDescent="0.25">
      <c r="A159" s="69" t="s">
        <v>436</v>
      </c>
      <c r="B159" s="69" t="s">
        <v>437</v>
      </c>
      <c r="C159" s="101" t="s">
        <v>48</v>
      </c>
      <c r="D159" s="74">
        <v>1</v>
      </c>
      <c r="E159" s="92">
        <v>123.25</v>
      </c>
      <c r="F159" s="92">
        <v>123.25</v>
      </c>
      <c r="G159" s="92"/>
    </row>
    <row r="160" spans="1:7" ht="54" x14ac:dyDescent="0.25">
      <c r="A160" s="69" t="s">
        <v>438</v>
      </c>
      <c r="B160" s="69" t="s">
        <v>439</v>
      </c>
      <c r="C160" s="101" t="s">
        <v>48</v>
      </c>
      <c r="D160" s="74">
        <v>1</v>
      </c>
      <c r="E160" s="92">
        <v>48.78</v>
      </c>
      <c r="F160" s="92">
        <v>48.78</v>
      </c>
      <c r="G160" s="92"/>
    </row>
    <row r="161" spans="1:7" ht="13.5" x14ac:dyDescent="0.25">
      <c r="A161" s="69" t="s">
        <v>440</v>
      </c>
      <c r="B161" s="69" t="s">
        <v>441</v>
      </c>
      <c r="C161" s="101" t="s">
        <v>48</v>
      </c>
      <c r="D161" s="74">
        <v>1</v>
      </c>
      <c r="E161" s="92">
        <v>328.33</v>
      </c>
      <c r="F161" s="92">
        <v>328.33</v>
      </c>
      <c r="G161" s="92"/>
    </row>
    <row r="162" spans="1:7" ht="60" x14ac:dyDescent="0.25">
      <c r="A162" s="69" t="s">
        <v>442</v>
      </c>
      <c r="B162" s="75" t="s">
        <v>443</v>
      </c>
      <c r="C162" s="101" t="s">
        <v>48</v>
      </c>
      <c r="D162" s="74">
        <v>1</v>
      </c>
      <c r="E162" s="92">
        <v>9.39</v>
      </c>
      <c r="F162" s="92">
        <v>9.39</v>
      </c>
      <c r="G162" s="92"/>
    </row>
    <row r="163" spans="1:7" ht="120" x14ac:dyDescent="0.25">
      <c r="A163" s="81" t="s">
        <v>444</v>
      </c>
      <c r="B163" s="75" t="s">
        <v>445</v>
      </c>
      <c r="C163" s="102" t="s">
        <v>48</v>
      </c>
      <c r="D163" s="83">
        <v>1</v>
      </c>
      <c r="E163" s="90">
        <v>859.24</v>
      </c>
      <c r="F163" s="90">
        <v>859.24</v>
      </c>
      <c r="G163" s="90"/>
    </row>
    <row r="164" spans="1:7" ht="60" x14ac:dyDescent="0.25">
      <c r="A164" s="69" t="s">
        <v>446</v>
      </c>
      <c r="B164" s="75" t="s">
        <v>447</v>
      </c>
      <c r="C164" s="101" t="s">
        <v>48</v>
      </c>
      <c r="D164" s="74">
        <v>1</v>
      </c>
      <c r="E164" s="92">
        <v>977.07</v>
      </c>
      <c r="F164" s="92">
        <v>977.07</v>
      </c>
      <c r="G164" s="92"/>
    </row>
    <row r="165" spans="1:7" ht="54" x14ac:dyDescent="0.25">
      <c r="A165" s="69" t="s">
        <v>448</v>
      </c>
      <c r="B165" s="69" t="s">
        <v>449</v>
      </c>
      <c r="C165" s="101" t="s">
        <v>48</v>
      </c>
      <c r="D165" s="74">
        <v>1</v>
      </c>
      <c r="E165" s="92">
        <v>14.15</v>
      </c>
      <c r="F165" s="92">
        <v>14.15</v>
      </c>
      <c r="G165" s="92"/>
    </row>
    <row r="166" spans="1:7" ht="13.5" x14ac:dyDescent="0.25">
      <c r="A166" s="69" t="s">
        <v>450</v>
      </c>
      <c r="B166" s="69" t="s">
        <v>451</v>
      </c>
      <c r="C166" s="100" t="s">
        <v>48</v>
      </c>
      <c r="D166" s="74">
        <v>1</v>
      </c>
      <c r="E166" s="92">
        <v>7.26</v>
      </c>
      <c r="F166" s="92">
        <v>7.26</v>
      </c>
      <c r="G166" s="92"/>
    </row>
    <row r="167" spans="1:7" ht="13.5" x14ac:dyDescent="0.25">
      <c r="A167" s="69" t="s">
        <v>452</v>
      </c>
      <c r="B167" s="69" t="s">
        <v>453</v>
      </c>
      <c r="C167" s="100" t="s">
        <v>48</v>
      </c>
      <c r="D167" s="74">
        <v>1</v>
      </c>
      <c r="E167" s="92">
        <v>11.93</v>
      </c>
      <c r="F167" s="92">
        <v>11.93</v>
      </c>
      <c r="G167" s="92"/>
    </row>
    <row r="168" spans="1:7" ht="13.5" x14ac:dyDescent="0.25">
      <c r="A168" s="69" t="s">
        <v>454</v>
      </c>
      <c r="B168" s="69" t="s">
        <v>455</v>
      </c>
      <c r="C168" s="101" t="s">
        <v>48</v>
      </c>
      <c r="D168" s="74">
        <v>1</v>
      </c>
      <c r="E168" s="92">
        <v>15.52</v>
      </c>
      <c r="F168" s="92">
        <v>15.52</v>
      </c>
      <c r="G168" s="92"/>
    </row>
    <row r="169" spans="1:7" ht="13.5" x14ac:dyDescent="0.25">
      <c r="A169" s="69" t="s">
        <v>456</v>
      </c>
      <c r="B169" s="69" t="s">
        <v>457</v>
      </c>
      <c r="C169" s="101" t="s">
        <v>48</v>
      </c>
      <c r="D169" s="74">
        <v>1</v>
      </c>
      <c r="E169" s="92">
        <v>24.46</v>
      </c>
      <c r="F169" s="92">
        <v>24.46</v>
      </c>
      <c r="G169" s="92"/>
    </row>
  </sheetData>
  <autoFilter ref="A4:G169" xr:uid="{FE5E5543-025E-4B77-9FF6-E3E7B04AED31}"/>
  <mergeCells count="3">
    <mergeCell ref="A1:G1"/>
    <mergeCell ref="A2:G2"/>
    <mergeCell ref="B3:E3"/>
  </mergeCells>
  <pageMargins left="0.511811024" right="0.511811024" top="0.78740157499999996" bottom="0.78740157499999996" header="0.31496062000000002" footer="0.31496062000000002"/>
  <pageSetup paperSize="9" scale="7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9FB2A-CA9B-4335-86F8-85D8E027B90F}">
  <sheetPr codeName="Planilha5"/>
  <dimension ref="A1:G24"/>
  <sheetViews>
    <sheetView showGridLines="0" tabSelected="1" view="pageBreakPreview" zoomScale="60" zoomScaleNormal="100" workbookViewId="0">
      <pane ySplit="4" topLeftCell="A5" activePane="bottomLeft" state="frozen"/>
      <selection activeCell="A2" sqref="A2:G2"/>
      <selection pane="bottomLeft" activeCell="A2" sqref="A2:G2"/>
    </sheetView>
  </sheetViews>
  <sheetFormatPr defaultRowHeight="12.75" x14ac:dyDescent="0.25"/>
  <cols>
    <col min="1" max="1" width="13.7109375" style="46" customWidth="1"/>
    <col min="2" max="2" width="46.7109375" style="51" customWidth="1"/>
    <col min="3" max="3" width="5.7109375" style="46" customWidth="1"/>
    <col min="4" max="4" width="6.7109375" style="46" customWidth="1"/>
    <col min="5" max="5" width="17.7109375" style="52" customWidth="1"/>
    <col min="6" max="6" width="18.7109375" style="52" customWidth="1"/>
    <col min="7" max="7" width="31.42578125" style="52" customWidth="1"/>
    <col min="8" max="16384" width="9.140625" style="46"/>
  </cols>
  <sheetData>
    <row r="1" spans="1:7" ht="57.75" customHeight="1" x14ac:dyDescent="0.25">
      <c r="A1" s="128" t="s">
        <v>0</v>
      </c>
      <c r="B1" s="128"/>
      <c r="C1" s="128"/>
      <c r="D1" s="128"/>
      <c r="E1" s="128"/>
      <c r="F1" s="128"/>
      <c r="G1" s="128"/>
    </row>
    <row r="2" spans="1:7" ht="37.5" customHeight="1" x14ac:dyDescent="0.25">
      <c r="A2" s="131" t="s">
        <v>15</v>
      </c>
      <c r="B2" s="131"/>
      <c r="C2" s="131"/>
      <c r="D2" s="131"/>
      <c r="E2" s="131"/>
      <c r="F2" s="131"/>
      <c r="G2" s="131"/>
    </row>
    <row r="3" spans="1:7" ht="13.5" x14ac:dyDescent="0.25">
      <c r="A3" s="2" t="s">
        <v>1</v>
      </c>
      <c r="B3" s="130"/>
      <c r="C3" s="130"/>
      <c r="D3" s="130"/>
      <c r="E3" s="130"/>
      <c r="F3" s="108" t="s">
        <v>2</v>
      </c>
      <c r="G3" s="127">
        <v>1.2624</v>
      </c>
    </row>
    <row r="4" spans="1:7" ht="25.5" x14ac:dyDescent="0.25">
      <c r="A4" s="104" t="s">
        <v>3</v>
      </c>
      <c r="B4" s="105" t="s">
        <v>4</v>
      </c>
      <c r="C4" s="106" t="s">
        <v>16</v>
      </c>
      <c r="D4" s="107" t="s">
        <v>6</v>
      </c>
      <c r="E4" s="109" t="s">
        <v>7</v>
      </c>
      <c r="F4" s="109" t="s">
        <v>8</v>
      </c>
      <c r="G4" s="109" t="s">
        <v>9</v>
      </c>
    </row>
    <row r="5" spans="1:7" ht="25.5" x14ac:dyDescent="0.25">
      <c r="A5" s="126" t="s">
        <v>464</v>
      </c>
      <c r="B5" s="110" t="s">
        <v>465</v>
      </c>
      <c r="C5" s="111" t="s">
        <v>48</v>
      </c>
      <c r="D5" s="110"/>
      <c r="E5" s="112"/>
      <c r="F5" s="113">
        <v>273.26</v>
      </c>
      <c r="G5" s="114">
        <f>F5*$G$3</f>
        <v>344.96342399999997</v>
      </c>
    </row>
    <row r="6" spans="1:7" ht="25.5" x14ac:dyDescent="0.25">
      <c r="A6" s="124" t="s">
        <v>464</v>
      </c>
      <c r="B6" s="116" t="s">
        <v>459</v>
      </c>
      <c r="C6" s="117" t="s">
        <v>48</v>
      </c>
      <c r="D6" s="118">
        <v>1</v>
      </c>
      <c r="E6" s="119">
        <v>235.13</v>
      </c>
      <c r="F6" s="119">
        <v>235.13</v>
      </c>
      <c r="G6" s="119"/>
    </row>
    <row r="7" spans="1:7" ht="51" x14ac:dyDescent="0.25">
      <c r="A7" s="116" t="s">
        <v>464</v>
      </c>
      <c r="B7" s="120" t="s">
        <v>460</v>
      </c>
      <c r="C7" s="121" t="s">
        <v>48</v>
      </c>
      <c r="D7" s="122">
        <v>2</v>
      </c>
      <c r="E7" s="123">
        <v>0.22</v>
      </c>
      <c r="F7" s="123">
        <v>0.44</v>
      </c>
      <c r="G7" s="123"/>
    </row>
    <row r="8" spans="1:7" ht="25.5" x14ac:dyDescent="0.25">
      <c r="A8" s="124" t="s">
        <v>464</v>
      </c>
      <c r="B8" s="124" t="s">
        <v>182</v>
      </c>
      <c r="C8" s="115" t="s">
        <v>21</v>
      </c>
      <c r="D8" s="125">
        <v>0.95</v>
      </c>
      <c r="E8" s="119">
        <v>17.18</v>
      </c>
      <c r="F8" s="119">
        <v>16.32</v>
      </c>
      <c r="G8" s="119"/>
    </row>
    <row r="9" spans="1:7" ht="25.5" x14ac:dyDescent="0.25">
      <c r="A9" s="124" t="s">
        <v>464</v>
      </c>
      <c r="B9" s="124" t="s">
        <v>193</v>
      </c>
      <c r="C9" s="115" t="s">
        <v>21</v>
      </c>
      <c r="D9" s="125">
        <v>0.95</v>
      </c>
      <c r="E9" s="119">
        <v>22.49</v>
      </c>
      <c r="F9" s="119">
        <v>21.37</v>
      </c>
      <c r="G9" s="119"/>
    </row>
    <row r="10" spans="1:7" ht="51" x14ac:dyDescent="0.25">
      <c r="A10" s="126" t="s">
        <v>466</v>
      </c>
      <c r="B10" s="110" t="s">
        <v>467</v>
      </c>
      <c r="C10" s="111" t="s">
        <v>48</v>
      </c>
      <c r="D10" s="110"/>
      <c r="E10" s="112"/>
      <c r="F10" s="113">
        <v>85.1</v>
      </c>
      <c r="G10" s="114">
        <f>F10*$G$3</f>
        <v>107.43023999999998</v>
      </c>
    </row>
    <row r="11" spans="1:7" ht="51" x14ac:dyDescent="0.25">
      <c r="A11" s="124" t="s">
        <v>466</v>
      </c>
      <c r="B11" s="124" t="s">
        <v>461</v>
      </c>
      <c r="C11" s="117" t="s">
        <v>48</v>
      </c>
      <c r="D11" s="118">
        <v>1</v>
      </c>
      <c r="E11" s="119">
        <v>46.53</v>
      </c>
      <c r="F11" s="119">
        <v>46.53</v>
      </c>
      <c r="G11" s="119"/>
    </row>
    <row r="12" spans="1:7" ht="51" x14ac:dyDescent="0.25">
      <c r="A12" s="116" t="s">
        <v>466</v>
      </c>
      <c r="B12" s="120" t="s">
        <v>460</v>
      </c>
      <c r="C12" s="121" t="s">
        <v>48</v>
      </c>
      <c r="D12" s="122">
        <v>4</v>
      </c>
      <c r="E12" s="123">
        <v>0.22</v>
      </c>
      <c r="F12" s="123">
        <v>0.88</v>
      </c>
      <c r="G12" s="123"/>
    </row>
    <row r="13" spans="1:7" ht="25.5" x14ac:dyDescent="0.25">
      <c r="A13" s="124" t="s">
        <v>466</v>
      </c>
      <c r="B13" s="124" t="s">
        <v>182</v>
      </c>
      <c r="C13" s="115" t="s">
        <v>21</v>
      </c>
      <c r="D13" s="125">
        <v>0.95</v>
      </c>
      <c r="E13" s="119">
        <v>17.18</v>
      </c>
      <c r="F13" s="119" t="s">
        <v>468</v>
      </c>
      <c r="G13" s="119"/>
    </row>
    <row r="14" spans="1:7" ht="25.5" x14ac:dyDescent="0.25">
      <c r="A14" s="124" t="s">
        <v>466</v>
      </c>
      <c r="B14" s="124" t="s">
        <v>193</v>
      </c>
      <c r="C14" s="115" t="s">
        <v>21</v>
      </c>
      <c r="D14" s="125">
        <v>0.95</v>
      </c>
      <c r="E14" s="119">
        <v>22.49</v>
      </c>
      <c r="F14" s="119">
        <v>21.37</v>
      </c>
      <c r="G14" s="119"/>
    </row>
    <row r="15" spans="1:7" ht="51" x14ac:dyDescent="0.25">
      <c r="A15" s="126" t="s">
        <v>469</v>
      </c>
      <c r="B15" s="110" t="s">
        <v>470</v>
      </c>
      <c r="C15" s="111" t="s">
        <v>48</v>
      </c>
      <c r="D15" s="110"/>
      <c r="E15" s="112"/>
      <c r="F15" s="113">
        <v>117</v>
      </c>
      <c r="G15" s="114">
        <f>F15*$G$3</f>
        <v>147.70079999999999</v>
      </c>
    </row>
    <row r="16" spans="1:7" ht="51" x14ac:dyDescent="0.25">
      <c r="A16" s="124" t="s">
        <v>469</v>
      </c>
      <c r="B16" s="124" t="s">
        <v>462</v>
      </c>
      <c r="C16" s="117" t="s">
        <v>48</v>
      </c>
      <c r="D16" s="118">
        <v>1</v>
      </c>
      <c r="E16" s="119">
        <v>78.430000000000007</v>
      </c>
      <c r="F16" s="119">
        <v>78.430000000000007</v>
      </c>
      <c r="G16" s="119"/>
    </row>
    <row r="17" spans="1:7" ht="51" x14ac:dyDescent="0.25">
      <c r="A17" s="116" t="s">
        <v>469</v>
      </c>
      <c r="B17" s="120" t="s">
        <v>460</v>
      </c>
      <c r="C17" s="121" t="s">
        <v>48</v>
      </c>
      <c r="D17" s="122">
        <v>4</v>
      </c>
      <c r="E17" s="123">
        <v>0.22</v>
      </c>
      <c r="F17" s="123">
        <v>0.88</v>
      </c>
      <c r="G17" s="123"/>
    </row>
    <row r="18" spans="1:7" ht="25.5" x14ac:dyDescent="0.25">
      <c r="A18" s="124" t="s">
        <v>469</v>
      </c>
      <c r="B18" s="124" t="s">
        <v>182</v>
      </c>
      <c r="C18" s="115" t="s">
        <v>21</v>
      </c>
      <c r="D18" s="125">
        <v>0.95</v>
      </c>
      <c r="E18" s="119">
        <v>17.18</v>
      </c>
      <c r="F18" s="119">
        <v>16.32</v>
      </c>
      <c r="G18" s="119"/>
    </row>
    <row r="19" spans="1:7" ht="25.5" x14ac:dyDescent="0.25">
      <c r="A19" s="124" t="s">
        <v>469</v>
      </c>
      <c r="B19" s="124" t="s">
        <v>193</v>
      </c>
      <c r="C19" s="115" t="s">
        <v>21</v>
      </c>
      <c r="D19" s="125">
        <v>0.95</v>
      </c>
      <c r="E19" s="119">
        <v>22.49</v>
      </c>
      <c r="F19" s="119">
        <v>21.37</v>
      </c>
      <c r="G19" s="119"/>
    </row>
    <row r="20" spans="1:7" ht="51" x14ac:dyDescent="0.25">
      <c r="A20" s="126" t="s">
        <v>471</v>
      </c>
      <c r="B20" s="110" t="s">
        <v>472</v>
      </c>
      <c r="C20" s="111" t="s">
        <v>48</v>
      </c>
      <c r="D20" s="110"/>
      <c r="E20" s="112"/>
      <c r="F20" s="113">
        <v>55.48</v>
      </c>
      <c r="G20" s="114">
        <f>F20*$G$3</f>
        <v>70.03795199999999</v>
      </c>
    </row>
    <row r="21" spans="1:7" ht="51" x14ac:dyDescent="0.25">
      <c r="A21" s="124" t="s">
        <v>471</v>
      </c>
      <c r="B21" s="124" t="s">
        <v>463</v>
      </c>
      <c r="C21" s="117" t="s">
        <v>48</v>
      </c>
      <c r="D21" s="118">
        <v>1</v>
      </c>
      <c r="E21" s="119">
        <v>17.350000000000001</v>
      </c>
      <c r="F21" s="119">
        <v>17.350000000000001</v>
      </c>
      <c r="G21" s="119"/>
    </row>
    <row r="22" spans="1:7" ht="51" x14ac:dyDescent="0.25">
      <c r="A22" s="116" t="s">
        <v>471</v>
      </c>
      <c r="B22" s="120" t="s">
        <v>460</v>
      </c>
      <c r="C22" s="121" t="s">
        <v>48</v>
      </c>
      <c r="D22" s="122">
        <v>2</v>
      </c>
      <c r="E22" s="123">
        <v>0.22</v>
      </c>
      <c r="F22" s="123">
        <v>0.44</v>
      </c>
      <c r="G22" s="123"/>
    </row>
    <row r="23" spans="1:7" ht="25.5" x14ac:dyDescent="0.25">
      <c r="A23" s="124" t="s">
        <v>471</v>
      </c>
      <c r="B23" s="124" t="s">
        <v>182</v>
      </c>
      <c r="C23" s="115" t="s">
        <v>21</v>
      </c>
      <c r="D23" s="125">
        <v>0.95</v>
      </c>
      <c r="E23" s="119">
        <v>17.18</v>
      </c>
      <c r="F23" s="119">
        <v>16.32</v>
      </c>
      <c r="G23" s="119"/>
    </row>
    <row r="24" spans="1:7" ht="25.5" x14ac:dyDescent="0.25">
      <c r="A24" s="124" t="s">
        <v>471</v>
      </c>
      <c r="B24" s="124" t="s">
        <v>193</v>
      </c>
      <c r="C24" s="115" t="s">
        <v>21</v>
      </c>
      <c r="D24" s="125">
        <v>0.95</v>
      </c>
      <c r="E24" s="119">
        <v>22.49</v>
      </c>
      <c r="F24" s="119">
        <v>21.37</v>
      </c>
      <c r="G24" s="119"/>
    </row>
  </sheetData>
  <autoFilter ref="A4:G24" xr:uid="{FE5E5543-025E-4B77-9FF6-E3E7B04AED31}"/>
  <mergeCells count="3">
    <mergeCell ref="A1:G1"/>
    <mergeCell ref="A2:G2"/>
    <mergeCell ref="B3:E3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MODELO DE CPU</vt:lpstr>
      <vt:lpstr>CPU - CIV</vt:lpstr>
      <vt:lpstr>CPU - HID</vt:lpstr>
      <vt:lpstr>CPU - ELE</vt:lpstr>
      <vt:lpstr>CPU - 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Leandro</cp:lastModifiedBy>
  <cp:revision>1</cp:revision>
  <cp:lastPrinted>2022-07-18T20:52:54Z</cp:lastPrinted>
  <dcterms:created xsi:type="dcterms:W3CDTF">2021-09-23T14:43:38Z</dcterms:created>
  <dcterms:modified xsi:type="dcterms:W3CDTF">2022-07-18T21:01:31Z</dcterms:modified>
  <dc:language>pt-BR</dc:language>
</cp:coreProperties>
</file>