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01\Suporte\A &amp; R\Clientes\Clientes\2022\7 - Julho\19-07 às 10 00 - Ministerio Publico_Manutenção Predial - PRORROGADO\Orçamento\ARREMATADA\ENVIADAS A PEDIDO DO PREGOEIRO\"/>
    </mc:Choice>
  </mc:AlternateContent>
  <xr:revisionPtr revIDLastSave="0" documentId="13_ncr:1_{1D41C34D-D4F0-430F-8DBC-CDE3C26C132D}" xr6:coauthVersionLast="47" xr6:coauthVersionMax="47" xr10:uidLastSave="{00000000-0000-0000-0000-000000000000}"/>
  <bookViews>
    <workbookView xWindow="-120" yWindow="-120" windowWidth="20730" windowHeight="11160" tabRatio="862" xr2:uid="{00000000-000D-0000-FFFF-FFFF00000000}"/>
  </bookViews>
  <sheets>
    <sheet name="VENDA CIVIL" sheetId="3" r:id="rId1"/>
  </sheets>
  <definedNames>
    <definedName name="_xlnm._FilterDatabase" localSheetId="0" hidden="1">'VENDA CIVIL'!$B$6:$I$245</definedName>
    <definedName name="_xlnm.Print_Area" localSheetId="0">'VENDA CIVIL'!$B$2:$I$246</definedName>
    <definedName name="_xlnm.Print_Titles" localSheetId="0">'VENDA CIVIL'!$2:$6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4" i="3" l="1"/>
  <c r="G243" i="3"/>
  <c r="G242" i="3"/>
  <c r="G241" i="3"/>
  <c r="G240" i="3"/>
  <c r="G239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08" i="3"/>
  <c r="G207" i="3"/>
  <c r="G204" i="3"/>
  <c r="G203" i="3"/>
  <c r="G202" i="3"/>
  <c r="G199" i="3"/>
  <c r="G198" i="3"/>
  <c r="G197" i="3"/>
  <c r="G196" i="3"/>
  <c r="G195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6" i="3"/>
  <c r="G95" i="3"/>
  <c r="G94" i="3"/>
  <c r="G93" i="3"/>
  <c r="G92" i="3"/>
  <c r="G91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7" i="3"/>
  <c r="G66" i="3"/>
  <c r="G65" i="3"/>
  <c r="G64" i="3"/>
  <c r="G63" i="3"/>
  <c r="G62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1" i="3"/>
  <c r="G10" i="3"/>
  <c r="G9" i="3"/>
  <c r="G8" i="3"/>
  <c r="G97" i="3" l="1"/>
  <c r="G200" i="3"/>
  <c r="G209" i="3"/>
  <c r="G68" i="3"/>
  <c r="G193" i="3"/>
  <c r="G237" i="3"/>
  <c r="G60" i="3"/>
  <c r="G143" i="3"/>
  <c r="G43" i="3"/>
  <c r="G245" i="3"/>
  <c r="G89" i="3"/>
  <c r="G205" i="3"/>
  <c r="G127" i="3"/>
  <c r="G12" i="3"/>
  <c r="G246" i="3" l="1"/>
  <c r="I215" i="3" l="1"/>
  <c r="H139" i="3"/>
  <c r="I139" i="3" s="1"/>
  <c r="H71" i="3"/>
  <c r="I71" i="3" s="1"/>
  <c r="H163" i="3"/>
  <c r="I163" i="3" s="1"/>
  <c r="H208" i="3"/>
  <c r="I208" i="3" s="1"/>
  <c r="H136" i="3"/>
  <c r="I136" i="3" s="1"/>
  <c r="H64" i="3"/>
  <c r="I64" i="3" s="1"/>
  <c r="H177" i="3"/>
  <c r="I177" i="3" s="1"/>
  <c r="H113" i="3"/>
  <c r="I113" i="3" s="1"/>
  <c r="H29" i="3"/>
  <c r="I29" i="3" s="1"/>
  <c r="H211" i="3"/>
  <c r="I211" i="3" s="1"/>
  <c r="H222" i="3"/>
  <c r="I222" i="3" s="1"/>
  <c r="H138" i="3"/>
  <c r="I138" i="3" s="1"/>
  <c r="H54" i="3"/>
  <c r="I54" i="3" s="1"/>
  <c r="H56" i="3"/>
  <c r="I56" i="3" s="1"/>
  <c r="H192" i="3"/>
  <c r="I192" i="3" s="1"/>
  <c r="H120" i="3"/>
  <c r="I120" i="3" s="1"/>
  <c r="I221" i="3"/>
  <c r="H137" i="3"/>
  <c r="I137" i="3" s="1"/>
  <c r="H65" i="3"/>
  <c r="I65" i="3" s="1"/>
  <c r="H24" i="3"/>
  <c r="I24" i="3" s="1"/>
  <c r="H83" i="3"/>
  <c r="I83" i="3" s="1"/>
  <c r="I202" i="3"/>
  <c r="H142" i="3"/>
  <c r="I142" i="3" s="1"/>
  <c r="H62" i="3"/>
  <c r="I62" i="3" s="1"/>
  <c r="H239" i="3"/>
  <c r="I239" i="3" s="1"/>
  <c r="H212" i="3"/>
  <c r="I212" i="3" s="1"/>
  <c r="I148" i="3"/>
  <c r="H37" i="3"/>
  <c r="I37" i="3" s="1"/>
  <c r="H150" i="3"/>
  <c r="I150" i="3" s="1"/>
  <c r="I196" i="3"/>
  <c r="H77" i="3"/>
  <c r="I77" i="3" s="1"/>
  <c r="I10" i="3"/>
  <c r="I195" i="3"/>
  <c r="H131" i="3"/>
  <c r="I131" i="3" s="1"/>
  <c r="H67" i="3"/>
  <c r="I67" i="3" s="1"/>
  <c r="H36" i="3"/>
  <c r="I36" i="3" s="1"/>
  <c r="I204" i="3"/>
  <c r="H124" i="3"/>
  <c r="I124" i="3" s="1"/>
  <c r="H52" i="3"/>
  <c r="I52" i="3" s="1"/>
  <c r="H169" i="3"/>
  <c r="I169" i="3" s="1"/>
  <c r="H105" i="3"/>
  <c r="I105" i="3" s="1"/>
  <c r="H21" i="3"/>
  <c r="I21" i="3" s="1"/>
  <c r="H179" i="3"/>
  <c r="I179" i="3" s="1"/>
  <c r="H214" i="3"/>
  <c r="I214" i="3" s="1"/>
  <c r="H130" i="3"/>
  <c r="I130" i="3" s="1"/>
  <c r="H34" i="3"/>
  <c r="I34" i="3" s="1"/>
  <c r="H48" i="3"/>
  <c r="I48" i="3" s="1"/>
  <c r="H184" i="3"/>
  <c r="I184" i="3" s="1"/>
  <c r="H112" i="3"/>
  <c r="I112" i="3" s="1"/>
  <c r="H213" i="3"/>
  <c r="I213" i="3" s="1"/>
  <c r="H129" i="3"/>
  <c r="I129" i="3" s="1"/>
  <c r="H53" i="3"/>
  <c r="I53" i="3" s="1"/>
  <c r="H16" i="3"/>
  <c r="I16" i="3" s="1"/>
  <c r="H63" i="3"/>
  <c r="I63" i="3" s="1"/>
  <c r="I198" i="3"/>
  <c r="I134" i="3"/>
  <c r="H58" i="3"/>
  <c r="I58" i="3" s="1"/>
  <c r="I219" i="3"/>
  <c r="H178" i="3"/>
  <c r="I178" i="3" s="1"/>
  <c r="H147" i="3"/>
  <c r="I147" i="3" s="1"/>
  <c r="H135" i="3"/>
  <c r="I135" i="3" s="1"/>
  <c r="I224" i="3"/>
  <c r="H25" i="3"/>
  <c r="I25" i="3" s="1"/>
  <c r="H115" i="3"/>
  <c r="I115" i="3" s="1"/>
  <c r="H133" i="3"/>
  <c r="I133" i="3" s="1"/>
  <c r="H242" i="3"/>
  <c r="I242" i="3" s="1"/>
  <c r="H216" i="3"/>
  <c r="I216" i="3" s="1"/>
  <c r="I157" i="3"/>
  <c r="H154" i="3"/>
  <c r="I154" i="3" s="1"/>
  <c r="H79" i="3"/>
  <c r="I79" i="3" s="1"/>
  <c r="I230" i="3"/>
  <c r="H229" i="3"/>
  <c r="I229" i="3" s="1"/>
  <c r="H218" i="3"/>
  <c r="I218" i="3" s="1"/>
  <c r="H191" i="3"/>
  <c r="I191" i="3" s="1"/>
  <c r="H119" i="3"/>
  <c r="I119" i="3" s="1"/>
  <c r="H55" i="3"/>
  <c r="I55" i="3" s="1"/>
  <c r="H28" i="3"/>
  <c r="I28" i="3" s="1"/>
  <c r="H188" i="3"/>
  <c r="I188" i="3" s="1"/>
  <c r="H116" i="3"/>
  <c r="I116" i="3" s="1"/>
  <c r="H40" i="3"/>
  <c r="I40" i="3" s="1"/>
  <c r="H161" i="3"/>
  <c r="I161" i="3" s="1"/>
  <c r="H93" i="3"/>
  <c r="I93" i="3" s="1"/>
  <c r="H9" i="3"/>
  <c r="I9" i="3" s="1"/>
  <c r="I171" i="3"/>
  <c r="H190" i="3"/>
  <c r="I190" i="3" s="1"/>
  <c r="H126" i="3"/>
  <c r="I126" i="3" s="1"/>
  <c r="H227" i="3"/>
  <c r="I227" i="3" s="1"/>
  <c r="H20" i="3"/>
  <c r="I20" i="3" s="1"/>
  <c r="H176" i="3"/>
  <c r="I176" i="3" s="1"/>
  <c r="I104" i="3"/>
  <c r="H189" i="3"/>
  <c r="I189" i="3" s="1"/>
  <c r="H125" i="3"/>
  <c r="I125" i="3" s="1"/>
  <c r="H45" i="3"/>
  <c r="I45" i="3" s="1"/>
  <c r="H18" i="3"/>
  <c r="I18" i="3" s="1"/>
  <c r="H23" i="3"/>
  <c r="I23" i="3" s="1"/>
  <c r="H186" i="3"/>
  <c r="I186" i="3" s="1"/>
  <c r="H122" i="3"/>
  <c r="I122" i="3" s="1"/>
  <c r="H50" i="3"/>
  <c r="I50" i="3" s="1"/>
  <c r="I203" i="3"/>
  <c r="I11" i="3"/>
  <c r="H38" i="3"/>
  <c r="I38" i="3" s="1"/>
  <c r="H30" i="3"/>
  <c r="I30" i="3" s="1"/>
  <c r="H59" i="3"/>
  <c r="I59" i="3" s="1"/>
  <c r="H155" i="3"/>
  <c r="I155" i="3" s="1"/>
  <c r="H84" i="3"/>
  <c r="I84" i="3" s="1"/>
  <c r="H70" i="3"/>
  <c r="I70" i="3" s="1"/>
  <c r="H241" i="3"/>
  <c r="I241" i="3" s="1"/>
  <c r="H226" i="3"/>
  <c r="I226" i="3" s="1"/>
  <c r="H183" i="3"/>
  <c r="I183" i="3" s="1"/>
  <c r="H111" i="3"/>
  <c r="I111" i="3" s="1"/>
  <c r="H47" i="3"/>
  <c r="I47" i="3" s="1"/>
  <c r="I240" i="3"/>
  <c r="H180" i="3"/>
  <c r="I180" i="3" s="1"/>
  <c r="H108" i="3"/>
  <c r="I108" i="3" s="1"/>
  <c r="H233" i="3"/>
  <c r="I233" i="3" s="1"/>
  <c r="H153" i="3"/>
  <c r="I153" i="3" s="1"/>
  <c r="H81" i="3"/>
  <c r="I81" i="3" s="1"/>
  <c r="H86" i="3"/>
  <c r="I86" i="3" s="1"/>
  <c r="H75" i="3"/>
  <c r="I75" i="3" s="1"/>
  <c r="H182" i="3"/>
  <c r="I182" i="3" s="1"/>
  <c r="H118" i="3"/>
  <c r="I118" i="3" s="1"/>
  <c r="H207" i="3"/>
  <c r="I207" i="3" s="1"/>
  <c r="I244" i="3"/>
  <c r="H168" i="3"/>
  <c r="I168" i="3" s="1"/>
  <c r="H92" i="3"/>
  <c r="I92" i="3" s="1"/>
  <c r="H181" i="3"/>
  <c r="I181" i="3" s="1"/>
  <c r="H117" i="3"/>
  <c r="I117" i="3" s="1"/>
  <c r="H41" i="3"/>
  <c r="I41" i="3" s="1"/>
  <c r="H235" i="3"/>
  <c r="I235" i="3" s="1"/>
  <c r="H114" i="3"/>
  <c r="I114" i="3" s="1"/>
  <c r="H102" i="3"/>
  <c r="I102" i="3" s="1"/>
  <c r="I165" i="3"/>
  <c r="H94" i="3"/>
  <c r="I94" i="3" s="1"/>
  <c r="H49" i="3"/>
  <c r="I49" i="3" s="1"/>
  <c r="H51" i="3"/>
  <c r="I51" i="3" s="1"/>
  <c r="H85" i="3"/>
  <c r="I85" i="3" s="1"/>
  <c r="I82" i="3"/>
  <c r="I199" i="3"/>
  <c r="H185" i="3"/>
  <c r="I185" i="3" s="1"/>
  <c r="H66" i="3"/>
  <c r="I66" i="3" s="1"/>
  <c r="H149" i="3"/>
  <c r="I149" i="3" s="1"/>
  <c r="H146" i="3"/>
  <c r="I146" i="3" s="1"/>
  <c r="I175" i="3"/>
  <c r="I103" i="3"/>
  <c r="H35" i="3"/>
  <c r="I35" i="3" s="1"/>
  <c r="H236" i="3"/>
  <c r="I236" i="3" s="1"/>
  <c r="I172" i="3"/>
  <c r="H100" i="3"/>
  <c r="I100" i="3" s="1"/>
  <c r="I225" i="3"/>
  <c r="H145" i="3"/>
  <c r="I145" i="3" s="1"/>
  <c r="H73" i="3"/>
  <c r="I73" i="3" s="1"/>
  <c r="H78" i="3"/>
  <c r="I78" i="3" s="1"/>
  <c r="H15" i="3"/>
  <c r="I15" i="3" s="1"/>
  <c r="H174" i="3"/>
  <c r="I174" i="3" s="1"/>
  <c r="H110" i="3"/>
  <c r="I110" i="3" s="1"/>
  <c r="H99" i="3"/>
  <c r="I99" i="3" s="1"/>
  <c r="H232" i="3"/>
  <c r="I232" i="3" s="1"/>
  <c r="H160" i="3"/>
  <c r="I160" i="3" s="1"/>
  <c r="H88" i="3"/>
  <c r="I88" i="3" s="1"/>
  <c r="I173" i="3"/>
  <c r="H109" i="3"/>
  <c r="I109" i="3" s="1"/>
  <c r="H33" i="3"/>
  <c r="I33" i="3" s="1"/>
  <c r="H187" i="3"/>
  <c r="I187" i="3" s="1"/>
  <c r="H8" i="3"/>
  <c r="I8" i="3" s="1"/>
  <c r="H170" i="3"/>
  <c r="I170" i="3" s="1"/>
  <c r="H106" i="3"/>
  <c r="I106" i="3" s="1"/>
  <c r="H80" i="3"/>
  <c r="I80" i="3" s="1"/>
  <c r="H101" i="3"/>
  <c r="I101" i="3" s="1"/>
  <c r="H162" i="3"/>
  <c r="I162" i="3" s="1"/>
  <c r="H22" i="3"/>
  <c r="I22" i="3" s="1"/>
  <c r="I197" i="3"/>
  <c r="H158" i="3"/>
  <c r="I158" i="3" s="1"/>
  <c r="H140" i="3"/>
  <c r="I140" i="3" s="1"/>
  <c r="H123" i="3"/>
  <c r="I123" i="3" s="1"/>
  <c r="H14" i="3"/>
  <c r="I14" i="3" s="1"/>
  <c r="I223" i="3"/>
  <c r="H121" i="3"/>
  <c r="I121" i="3" s="1"/>
  <c r="H39" i="3"/>
  <c r="I39" i="3" s="1"/>
  <c r="H95" i="3"/>
  <c r="I95" i="3" s="1"/>
  <c r="H31" i="3"/>
  <c r="I31" i="3" s="1"/>
  <c r="H243" i="3"/>
  <c r="I243" i="3" s="1"/>
  <c r="H167" i="3"/>
  <c r="I167" i="3" s="1"/>
  <c r="H91" i="3"/>
  <c r="I91" i="3" s="1"/>
  <c r="H27" i="3"/>
  <c r="I27" i="3" s="1"/>
  <c r="I228" i="3"/>
  <c r="H164" i="3"/>
  <c r="I164" i="3" s="1"/>
  <c r="H96" i="3"/>
  <c r="I96" i="3" s="1"/>
  <c r="H217" i="3"/>
  <c r="I217" i="3" s="1"/>
  <c r="H141" i="3"/>
  <c r="I141" i="3" s="1"/>
  <c r="H57" i="3"/>
  <c r="I57" i="3" s="1"/>
  <c r="H46" i="3"/>
  <c r="I46" i="3" s="1"/>
  <c r="H72" i="3"/>
  <c r="I72" i="3" s="1"/>
  <c r="H166" i="3"/>
  <c r="I166" i="3" s="1"/>
  <c r="I152" i="3"/>
  <c r="H234" i="3"/>
  <c r="I234" i="3" s="1"/>
  <c r="H42" i="3"/>
  <c r="I42" i="3" s="1"/>
  <c r="H107" i="3"/>
  <c r="I107" i="3" s="1"/>
  <c r="H76" i="3"/>
  <c r="I76" i="3" s="1"/>
  <c r="H19" i="3"/>
  <c r="I19" i="3" s="1"/>
  <c r="H231" i="3"/>
  <c r="I231" i="3" s="1"/>
  <c r="H159" i="3"/>
  <c r="I159" i="3" s="1"/>
  <c r="H87" i="3"/>
  <c r="I87" i="3" s="1"/>
  <c r="H32" i="3"/>
  <c r="I32" i="3" s="1"/>
  <c r="I220" i="3"/>
  <c r="I156" i="3"/>
  <c r="H17" i="3"/>
  <c r="I17" i="3" s="1"/>
  <c r="H151" i="3"/>
  <c r="I151" i="3" s="1"/>
  <c r="H26" i="3"/>
  <c r="I26" i="3" s="1"/>
  <c r="I132" i="3"/>
  <c r="H74" i="3"/>
  <c r="I74" i="3" s="1"/>
  <c r="I97" i="3" l="1"/>
  <c r="I12" i="3"/>
  <c r="I209" i="3"/>
  <c r="I193" i="3"/>
  <c r="I143" i="3"/>
  <c r="I43" i="3"/>
  <c r="I89" i="3"/>
  <c r="I237" i="3"/>
  <c r="I127" i="3"/>
  <c r="I200" i="3"/>
  <c r="I245" i="3"/>
  <c r="I60" i="3"/>
  <c r="I68" i="3"/>
  <c r="I205" i="3"/>
  <c r="I246" i="3" l="1"/>
</calcChain>
</file>

<file path=xl/sharedStrings.xml><?xml version="1.0" encoding="utf-8"?>
<sst xmlns="http://schemas.openxmlformats.org/spreadsheetml/2006/main" count="689" uniqueCount="487">
  <si>
    <t>PLANILHA ORÇAMENTÁRIA DE VENDA - CIVIL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</si>
  <si>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</si>
  <si>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BDI:</t>
  </si>
  <si>
    <t>MÊS/PERÍODO DE REFERÊNCIA:</t>
  </si>
  <si>
    <t>SETOP (OUTUBRO/2021); SINAPI (NOVEMBRO/2021) E SUDECAP (JANEIRO 2022);
COLETAS A PARTIR DE ABRIL/2021</t>
  </si>
  <si>
    <t>DATA DO ORÇAMENTO:</t>
  </si>
  <si>
    <t>ITEM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</si>
  <si>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</si>
  <si>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</si>
  <si>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</si>
  <si>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</si>
  <si>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</si>
  <si>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</si>
  <si>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</si>
  <si>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</si>
  <si>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PROJETO EXECUTIVO DE ESTRUTURA DE CONCRETO</t>
  </si>
  <si>
    <t>PR</t>
  </si>
  <si>
    <t>1.2</t>
  </si>
  <si>
    <t>TAPUME COM TELHA METÁLICA. AF_05/2018</t>
  </si>
  <si>
    <t>M²</t>
  </si>
  <si>
    <t>1.3</t>
  </si>
  <si>
    <t>DESLOCAMENTO (POR EQUIPE) PARA O LOCAL DA EXECUÇÃO DOS SERVIÇOS, INCLUINDO MATERIAL, PESSOAL E FERRAMENTAS NECESSÁRIAS</t>
  </si>
  <si>
    <t>KM</t>
  </si>
  <si>
    <t>1.4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</si>
  <si>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</si>
  <si>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</si>
  <si>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</si>
  <si>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</si>
  <si>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</si>
  <si>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</si>
  <si>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</si>
  <si>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2.2</t>
  </si>
  <si>
    <t>DEMOLIÇÃO DE PISO DE PEDRAS (MÁRMORE, GRANITO, ARDÓSIA, LAGOA SANTA, SÃO TOMÉ), INCLUSIVE AFASTAMENTO</t>
  </si>
  <si>
    <t>2.3</t>
  </si>
  <si>
    <t>DEMOLIÇÃO DE PISO DE TACO DE MADEIRA, INCLUSIVE AFASTAMENTO</t>
  </si>
  <si>
    <t>2.4</t>
  </si>
  <si>
    <t>DEMOLIÇÃO DE ALVENARIA DE TIJOLO CERÂMICO OU BLOCO SEM APROVEITAMENTO DO MATERIAL, INCLUSIVE AFASTAMENTO</t>
  </si>
  <si>
    <t>M³</t>
  </si>
  <si>
    <t>2.5</t>
  </si>
  <si>
    <t>DEMOLIÇÃO DE REBOCO</t>
  </si>
  <si>
    <t>2.6</t>
  </si>
  <si>
    <t>DEMOLIÇÃO DE REVESTIMENTO CERÂMICO, AZULEJO OU LADRILHO HIDRÁULICO</t>
  </si>
  <si>
    <t>2.7</t>
  </si>
  <si>
    <t>DEMOLIÇÃO DE SOLEIRA OU PEITORIL DE MÁRMORE OU GRANITO</t>
  </si>
  <si>
    <t>M</t>
  </si>
  <si>
    <t>2.8</t>
  </si>
  <si>
    <t>DEMOLIÇÃO DE RODAPÉ EM GERAL</t>
  </si>
  <si>
    <t>2.9</t>
  </si>
  <si>
    <t>DEMOLIÇÃO DE FORRO INCLUSIVE AFASTAMENTO E EMPILHAMENTO</t>
  </si>
  <si>
    <t>2.10</t>
  </si>
  <si>
    <t xml:space="preserve">DEMOLIÇÃO DE FORRO DE PERFIS EXCLUSIVE ESTRUTURA DE SUSTENTAÇÃO COM AFASTAMENTO E EMPILHAMENTO </t>
  </si>
  <si>
    <t>2.11</t>
  </si>
  <si>
    <t xml:space="preserve">DEMOLIÇÃO DE FORRO DE PERFIS INCLUSIVE ESTRUTURA DE SUSTENTAÇÃO COM AFASTAMENTO E EMPILHAMENTO </t>
  </si>
  <si>
    <t>2.12</t>
  </si>
  <si>
    <t>DEMOLIÇÃO DE FÓRMICA, INCLUSIVE AFASTAMENTO</t>
  </si>
  <si>
    <t>2.13</t>
  </si>
  <si>
    <t>REMOÇÃO DE DIVISÓRIAS INCLUSIVE AFASTAMENTO</t>
  </si>
  <si>
    <t>2.14</t>
  </si>
  <si>
    <t>DEMOLIÇÃO DE ALVENARIA EM DRYWALL SEM APROVEITAMENTO DO MATERIAL, INCLUSIVE AFASTAMENTO</t>
  </si>
  <si>
    <t>2.15</t>
  </si>
  <si>
    <t>DEMOLIÇÃO DE CONCRETO SIMPLES - COM EQUIPAMENTO PNEUMÁTICO, INCLUSIVE AFASTAMENTO</t>
  </si>
  <si>
    <t>2.16</t>
  </si>
  <si>
    <t>REMOÇÃO DE ESQUADRIA DE MADEIRA, INCLUSIVE AFASTAMENTO</t>
  </si>
  <si>
    <t>2.17</t>
  </si>
  <si>
    <t>REMOÇÃO DE ARMÁRIO DE MADEIRA/MDF</t>
  </si>
  <si>
    <t>2.18</t>
  </si>
  <si>
    <t>REMOÇÃO DE BANCADA DE PEDRA (MÁRMORE, GRANITO, ARDÓSIA, MARMORITE, GRANITINA, METÁLICA, FIBRA, VIDRO E POLIPROPILENO)</t>
  </si>
  <si>
    <t>2.19</t>
  </si>
  <si>
    <t>RASGO EM ALVENARIA PARA TUBOS E ELETRODUTOS, EXCLUSIVE ENCHIMENTO</t>
  </si>
  <si>
    <t>2.20</t>
  </si>
  <si>
    <t>REMOÇÃO DE FERRAGENS (DOBRADIÇAS, FECHADURAS, MAÇANETAS)</t>
  </si>
  <si>
    <t>2.21</t>
  </si>
  <si>
    <t>REMOÇÃO DE LOUÇAS (LAVATÓRIOS, BANHEIRAS, PIAS, VASOS SANITÁRIOS E TANQUES)</t>
  </si>
  <si>
    <t>2.22</t>
  </si>
  <si>
    <t>REMOÇÃO DE METAIS COMUNS (CONDUÍTE, SIFÃO, REGISTRO, TORNEIRAS)</t>
  </si>
  <si>
    <t>2.23</t>
  </si>
  <si>
    <t>REMOÇÃO DE METAIS ESPECIAIS (VÁLVULA DE DESCARGA, CAIXA SILENCIOSA, BARRAS DE BANHEIROS ACESSÍVEIS)</t>
  </si>
  <si>
    <t>2.24</t>
  </si>
  <si>
    <t>REMOÇÃO DE CORRIMÃO METÁLICO</t>
  </si>
  <si>
    <t>2.25</t>
  </si>
  <si>
    <t>REMOÇÃO DE ESQUADRIA METÁLICA, INCLUSIVE AFASTAMENTO</t>
  </si>
  <si>
    <t>2.26</t>
  </si>
  <si>
    <t>RETIRADA DE JANELA E PORTA DE VIDRO, INCLUSIVE AFASTAMENTO E EMPILHAMENTO</t>
  </si>
  <si>
    <t>2.27</t>
  </si>
  <si>
    <t>TRANSPORTE DE MATERIAL DE QUALQUER NATUREZA CARRINHO DE MÃO DMT &lt;= 50 M</t>
  </si>
  <si>
    <t>2.28</t>
  </si>
  <si>
    <t>TRANSPORTE DE MATERIAL DEMOLIDO EM CAÇAMBA, INCLUSO CUSTO DE LOCAÇÃO DAS CAÇAMBAS</t>
  </si>
  <si>
    <t>2.29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</si>
  <si>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</si>
  <si>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</si>
  <si>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</si>
  <si>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</si>
  <si>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</si>
  <si>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</si>
  <si>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</si>
  <si>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</si>
  <si>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</si>
  <si>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</si>
  <si>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</si>
  <si>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</si>
  <si>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</si>
  <si>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</si>
  <si>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</si>
  <si>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</si>
  <si>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</si>
  <si>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</si>
  <si>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</si>
  <si>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</si>
  <si>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</si>
  <si>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</si>
  <si>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</si>
  <si>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</si>
  <si>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</si>
  <si>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</si>
  <si>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</si>
  <si>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</si>
  <si>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</si>
  <si>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</si>
  <si>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</si>
  <si>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</si>
  <si>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</si>
  <si>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</si>
  <si>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</si>
  <si>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</si>
  <si>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</si>
  <si>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</si>
  <si>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</si>
  <si>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</si>
  <si>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</si>
  <si>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POLIMÉRICA FLEXÍVEL, COM 5KG/M², COM TELA DE POLIÉSTER RESINADA</t>
  </si>
  <si>
    <t>4.3</t>
  </si>
  <si>
    <t>PROCESSO DE IMPERMEBILIZAÇÃO: ARGAMASSA POLIMÉRICA FLEXÍVEL, COM 5KG/M², SEM TELA DE POLIÉSTER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</si>
  <si>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</si>
  <si>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</si>
  <si>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</si>
  <si>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</si>
  <si>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</si>
  <si>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</si>
  <si>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</si>
  <si>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</si>
  <si>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</si>
  <si>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</si>
  <si>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VEDAÇÃO DE BLOCOS CERÂMICOS FURADOS NA VERTICAL DE 9X19X39CM (ESPESSURA 9CM) E ARGAMASSA DE ASSENTAMENTO COM PREPARO EM BETONEIRA.</t>
  </si>
  <si>
    <t>5.2</t>
  </si>
  <si>
    <t>ALVENARIA DE VEDAÇÃO DE BLOCOS CERÂMICOS FURADOS NA VERTICAL DE 14X19X39CM (ESPESSURA 14CM) E ARGAMASSA DE ASSENTAMENTO COM PREPARO EM BETONEIRA.</t>
  </si>
  <si>
    <t>5.3</t>
  </si>
  <si>
    <t>ALVENARIA DE VEDAÇÃO DE BLOCOS CERÂMICOS FURADOS NA VERTICAL DE 19X19X39CM (ESPESSURA 19CM) E ARGAMASSA DE ASSENTAMENTO COM PREPARO EM BETONEIRA.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</si>
  <si>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</si>
  <si>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</si>
  <si>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</si>
  <si>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</si>
  <si>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</si>
  <si>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</si>
  <si>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</si>
  <si>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</si>
  <si>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</si>
  <si>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</si>
  <si>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</si>
  <si>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</si>
  <si>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</si>
  <si>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</si>
  <si>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</si>
  <si>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</si>
  <si>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</si>
  <si>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 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</si>
  <si>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</si>
  <si>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</si>
  <si>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5.14</t>
  </si>
  <si>
    <t>PAREDE COM PLACAS DE GESSO ACARTONADO (DRYWALL), PARA USO INTERNO, COM DUAS FACES SIMPLES E ESTRUTURA METÁLICA COM GUIAS DUPLAS,</t>
  </si>
  <si>
    <t>5.15</t>
  </si>
  <si>
    <t>ISOLAMENTO  ACÚSTICO DE LÃ DE ROCHA –  D=32 KG/M³  E=50 MM</t>
  </si>
  <si>
    <t>5.16</t>
  </si>
  <si>
    <t>FERRAGENS PARA PORTA DE DIVISÓRIA - DOBRADIÇAS DE AÇO, ACABAMENTO CROMADO, 3” X 2 1/2”</t>
  </si>
  <si>
    <t>CJ</t>
  </si>
  <si>
    <t>5.17</t>
  </si>
  <si>
    <t>ROSETA: REFERÊNCIA 307- LA FONTE, PADO, IMAB OU SIMILAR . ACABAMENTO: CROMADO BRILHANTE</t>
  </si>
  <si>
    <t>5.18</t>
  </si>
  <si>
    <t>FECHADURA COMPLETA EXTERNA (COM CHAVE DE ENTRADA), MAÇANETA TIPO ALAVANCA DE ZAMAC, ACABAMENTO CROMADO BRILHANTE, COM MÁQUINA DE 55MM, PARA PORTA DE DIVISÓRIA. REF. MODELO DUNA-0988 DA IMAB OU SIMILAR</t>
  </si>
  <si>
    <t>5.19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</si>
  <si>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</si>
  <si>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</si>
  <si>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</si>
  <si>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</si>
  <si>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</si>
  <si>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</si>
  <si>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</si>
  <si>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</si>
  <si>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</si>
  <si>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</si>
  <si>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</si>
  <si>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</si>
  <si>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</si>
  <si>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</si>
  <si>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</si>
  <si>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</si>
  <si>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</si>
  <si>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</si>
  <si>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</si>
  <si>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</si>
  <si>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</si>
  <si>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</si>
  <si>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</si>
  <si>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</si>
  <si>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</si>
  <si>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</si>
  <si>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</si>
  <si>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</si>
  <si>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</si>
  <si>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</si>
  <si>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PORCELANATO TÉCNICO &lt;=65X65CM, EXTRA, ELIANE – COLEÇÃO GRÂNULOS – PANNA PLUS NA OU SIMILAR, ANTIDERRAPANTE, INCLUSIVE REJUNTAMENTO</t>
  </si>
  <si>
    <t>7.7</t>
  </si>
  <si>
    <t>PISO VINÍLICO SEMI FLEXÍVEL, TIPO PAVIFLEX ESP: 2MM</t>
  </si>
  <si>
    <t>7.8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</si>
  <si>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</si>
  <si>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7.9</t>
  </si>
  <si>
    <t>TACO DE MADEIRA IPÊ EXTRA 7 X 21 CM ASSENTADO COM COLA ESPECIAL A BASE DE PVA</t>
  </si>
  <si>
    <t>7.10</t>
  </si>
  <si>
    <t>RASPAÇÃO, CALAFETAÇÃO E EXECUÇÃO DE SINTECO EM PISO DE MADEIRA 2 DEMÃOS</t>
  </si>
  <si>
    <t>7.11</t>
  </si>
  <si>
    <t>PISO OU SOLEIRA DE GRANITO CINZA CORUMBÁ OU CINZA ANDORINHA OU MÁRMORE BRANCO COMUM, PAGINADO, POLIDO, INCLUSIVE REJUNTAMENTO</t>
  </si>
  <si>
    <t>7.12</t>
  </si>
  <si>
    <t>PISO TÁTIL EMBORRACHADO (PARA ÁREAS INTERNAS), DIRECIONAL OU DE ALERTA ASSENTADO COM COLA DE CONTATO EXTRA, SILICONADO NAS BORDAS, DE ACORDO COM AS NORMAS DE ACESSIBILIDADE</t>
  </si>
  <si>
    <t>7.13</t>
  </si>
  <si>
    <t>PISO TÁTIL DE CONCRETO (PARA ÁREAS EXTERNAS), ASSENTADO COM ARGAMASSA 1:4, DIRECIONAL E DE ALERTA DE ACORDO COM AS NORMAS DE ACESSIBILIDADE</t>
  </si>
  <si>
    <t>7.14</t>
  </si>
  <si>
    <t>RODAPÉ DE MADEIRA IPÊ OU SIMILAR, QUINAS VIVAS, H=7CM, E=1,5CM, JUNÇÃO DE 45º ENTRE PEÇAS PERPENDICULARES, INCLUSIVE REJUNTAMENTO</t>
  </si>
  <si>
    <t>7.15</t>
  </si>
  <si>
    <t>RODAPÉ DE GRANITO CINZA CORUMBÁ OU CINZA ANDORINHA OU MÁRMORE BRANCO COMUM, SEMIEMBUTIDO EM ALVENARIA, POLIDO, E=2CM, INCLUSIVE REJUNTAMENTO (H=10 CM)</t>
  </si>
  <si>
    <t>7.16</t>
  </si>
  <si>
    <t>RODAPÉ COM REVESTIMENTO EM CERÂMICA ESMALTADA COMERCIAL, ALTURA 10CM, PEI IV, ASSENTAMENTO COM ARGAMASSA INDUSTRIALIZADA, INCLUSIVE REJUNTAMENTO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</si>
  <si>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</si>
  <si>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</si>
  <si>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</si>
  <si>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</si>
  <si>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</si>
  <si>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PASSEIOS DE CONCRETO E = 8 CM, FCK = 15 MPA PADRÃO PREFEITURA</t>
  </si>
  <si>
    <t>7.20</t>
  </si>
  <si>
    <t>PASSEIO/PAVIMENTO ECOLÓGICO INTERTRAVADOS E = 6 CM, INCLUSIVE COLCHÃO DE AREIA E = 6 CM</t>
  </si>
  <si>
    <t>7.21</t>
  </si>
  <si>
    <t>REMOÇÃO E REASSENTAMENTO DE MEIO-FIO DE GNAISSE COM REAPROVEITAMENTO</t>
  </si>
  <si>
    <t>7.22</t>
  </si>
  <si>
    <t>FORNECIMENTO E ASSENTAMENTO DE MEIO-FIO PRÉ-MOLDADO DE CONCRETO, INCLUSIVE ESCAVAÇÃO E REATERRO.</t>
  </si>
  <si>
    <t>7.23</t>
  </si>
  <si>
    <t>CAPINA MANUAL DO TERRENO</t>
  </si>
  <si>
    <t>7.24</t>
  </si>
  <si>
    <t>LIMPEZA E POLIMENTO DE PISO GRANILITE/MARMORITE, EXCLUSIVE RESINA</t>
  </si>
  <si>
    <t>7.25</t>
  </si>
  <si>
    <t>REGULARIZAÇÃO E COMPACTAÇÃO DE TERRENO MANUAL, COM SOQUETE</t>
  </si>
  <si>
    <t>7.26</t>
  </si>
  <si>
    <t>PRODUTO ANTIDERRAPANTE PARA PISO</t>
  </si>
  <si>
    <t>7.27</t>
  </si>
  <si>
    <t>FAIXA P/ DEGRAUS REFLETIVA 3X20 CM</t>
  </si>
  <si>
    <t>7.28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</si>
  <si>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</si>
  <si>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</si>
  <si>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</si>
  <si>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</si>
  <si>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</si>
  <si>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</si>
  <si>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</si>
  <si>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</si>
  <si>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</si>
  <si>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</si>
  <si>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</si>
  <si>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</si>
  <si>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</si>
  <si>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</si>
  <si>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</si>
  <si>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</si>
  <si>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</si>
  <si>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LAMINADO MELAMÍNICO  TEXTURIZADO, ESP. 0,8MM, ASSENTAMENTO COM COLA DE CONTATO, INCLUSIVE LIXAMENTO E PREPARAÇÃO DA PAREDE PARA ASSENTAMENTO</t>
  </si>
  <si>
    <t>8.8</t>
  </si>
  <si>
    <t>ESPALA DE ARGAMASSA NO TRAÇO VOLUMÉTRICO DE 1:7</t>
  </si>
  <si>
    <t>8.9</t>
  </si>
  <si>
    <t>ESPALAS EM PAINEL DE GESSO ACARTONADO COMUM TIPO DRYWALL, A SEREM INSTALADAS PARA ESCONDER AS TUBULAÇÕES APARENTES</t>
  </si>
  <si>
    <t>8.10</t>
  </si>
  <si>
    <t>CANTONEIRA DE ALUMÍNIO PARA ACABAMENTO DE QUINAS</t>
  </si>
  <si>
    <t>8.11</t>
  </si>
  <si>
    <t>PEITORIL DE GRANITO CINZA CORUMBÁ OU CINZA ANDORINHA OU MÁRMORE BRANCO COMUM, ESPESSURA DE 2CM</t>
  </si>
  <si>
    <t>8.12</t>
  </si>
  <si>
    <t>PINGADEIRA DE CHAPA DE AÇO GALVANIZADA Nº 24</t>
  </si>
  <si>
    <t>8.13</t>
  </si>
  <si>
    <t>PINGADEIRA COM DIMENSÃO (20X5)CM, MOLDADO "IN-LOCO", EM CONCRETO NÃO ESTRUTURAL, PREPARADO EM OBRA COM BETONEIRA, COM FCK 15MPA, ARMAÇÃO INCLUSIVE LANÇAMENTO, ADENSAMENTO, ACABAMENTO E ARMAÇÃO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</si>
  <si>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</si>
  <si>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</si>
  <si>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</si>
  <si>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</si>
  <si>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</si>
  <si>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</si>
  <si>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</si>
  <si>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</si>
  <si>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</si>
  <si>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</si>
  <si>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</si>
  <si>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</si>
  <si>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>PORTA DE MADEIRA PARA PINTURA, 90 X 210 CM, E=35MM, C/MARCO, ALIZAR E DOBRADIÇAS (EXCLUSIVE FECHADURA)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</si>
  <si>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</si>
  <si>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</si>
  <si>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</si>
  <si>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MARCO DE MADEIRA TAUARI OU SIMILAR COM REAPROVEITAMENTO DE PORTA TIPO PRANCHETA COMPLETA,  INCLUSIVE ALIZARES, FERRAGENS E FECHADURA</t>
  </si>
  <si>
    <t>9.7</t>
  </si>
  <si>
    <t>RÉGUA PARA ALIZARES DE 7 X 1 CM DE MADEIRA DE LEI PARA PINTURA COLOCADO</t>
  </si>
  <si>
    <t>9.8</t>
  </si>
  <si>
    <t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</si>
  <si>
    <t>9.9</t>
  </si>
  <si>
    <t>FECHADURA CROMADA, COMPLETA, C/MAÇANETA DE ALAVANCA E ROSETA, P/PORTAS BANHEIRO</t>
  </si>
  <si>
    <t>9.10</t>
  </si>
  <si>
    <t>FORNECIMENTO E COLOCAÇÃO DE FECHADURA TETRA CHAVE – COM 2 CHAVES</t>
  </si>
  <si>
    <t>9.11</t>
  </si>
  <si>
    <t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</si>
  <si>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>9.12</t>
  </si>
  <si>
    <t>VIDRO LISO, INCOLOR, E=4MM, INCLUSIVE VEDAÇÃO</t>
  </si>
  <si>
    <t>9.13</t>
  </si>
  <si>
    <t>VIDRO LISO, INCOLOR, E= 6MM, INCLUSIVE VEDAÇÃO</t>
  </si>
  <si>
    <t>9.14</t>
  </si>
  <si>
    <t>VIDRO FANTASIA, INCOLOR, E=4MM, INCLUSIVE VEDAÇÃO</t>
  </si>
  <si>
    <t>9.15</t>
  </si>
  <si>
    <t xml:space="preserve">VIDRO TEMPERADO INCOLOR, E= 6MM, FIXO, INCLUSIVE VEDAÇÃO </t>
  </si>
  <si>
    <t>9.16</t>
  </si>
  <si>
    <t>VIDRO TEMPERADO INCOLOR, E= 8MM, FIXO, INCLUSIVE VEDAÇÃO</t>
  </si>
  <si>
    <t>9.17</t>
  </si>
  <si>
    <t>VIDRO TEMPERADO INCOLOR, E= 10MM, FIXO, INCLUSIVE VEDAÇÃO</t>
  </si>
  <si>
    <t>9.18</t>
  </si>
  <si>
    <t>VIDRO TEMPERADO LISO INCOLOR, E= 8MM, ENCAIXADO EM PERFIL U. AF_01/2021_P</t>
  </si>
  <si>
    <t>9.19</t>
  </si>
  <si>
    <t>INSTALAÇÃO DE VIDRO LAMINADO, E = 8 MM (4+4), ENCAIXADO EM PERFIL U. AF_01/2021_P</t>
  </si>
  <si>
    <t>9.20</t>
  </si>
  <si>
    <t>ESPELHO TIPO CRISTAL, E=4MM, FIXADOS COM 04 PARAFUSOS CROMADOS DIÂMETRO DE 20MM</t>
  </si>
  <si>
    <t>9.21</t>
  </si>
  <si>
    <t>ESPELHO CRISTAL, LAPIDADO, E=4MM, COLOCADO COM SILICONE</t>
  </si>
  <si>
    <t>9.22</t>
  </si>
  <si>
    <t>PELÍCULA DE SEGURANÇA (INCOLOR)</t>
  </si>
  <si>
    <t>9.23</t>
  </si>
  <si>
    <t>ADESIVO EM VINIL JATEADO (BRANCO OU TRANSPARENTE)</t>
  </si>
  <si>
    <t>9.24</t>
  </si>
  <si>
    <t>PELÍCULA DE CONTROLE SOLAR REFLETIDA (PRATA)</t>
  </si>
  <si>
    <t>9.25</t>
  </si>
  <si>
    <t>VEDAÇÃO E CALAFETAÇÃO DE ESQUADRIAS METÁLICAS COM SILICONE PASTOSO</t>
  </si>
  <si>
    <t>9.26</t>
  </si>
  <si>
    <t>CORRIMÃO SIMPLES EM TUBO GALVANIZADO DIN 2440, D = 1 1/2" - FIXADO EM ALVENARIA, DE ACORDO COM EXIGÊNCIAS DO CORPO DE BOMBEIROS E DE ACESSIBILIDADE</t>
  </si>
  <si>
    <t>9.27</t>
  </si>
  <si>
    <t>CORRIMÃO DUPLO EM TUBO GALVANIZADO DIN 2440, D = 1 1/2" - FIXADO EM ALVENARIA, DE ACORDO COM EXIGÊNCIAS DO CORPO DE BOMBEIROS E DE ACESSIBILIDADE</t>
  </si>
  <si>
    <t>9.28</t>
  </si>
  <si>
    <t xml:space="preserve">CORRIMÃO DE AÇO INOX ESCOVADO, DUPLO, FIXADO EM ALVENARIA </t>
  </si>
  <si>
    <t>9.29</t>
  </si>
  <si>
    <t>GUARDA-CORPO EM AÇO GALVANIZADO DIN 2440, D= 2 1/2” E 1/2”, COM CORRIMÃO DUPLO, DE ACORDO COM AS EXIGÊNCIAS DO CORPO DE BOMBEIROS E DE ACESSIBILIDADE</t>
  </si>
  <si>
    <t>9.30</t>
  </si>
  <si>
    <t>GUARDA-CORPO EM AÇO INOX D = 1 1/2", COM SUBDIVISÕES EM TUBO DE AÇO INOX D = 1/2", H = 1,05 M</t>
  </si>
  <si>
    <t>9.31</t>
  </si>
  <si>
    <t>GRADE METÁLICA</t>
  </si>
  <si>
    <t>9.32</t>
  </si>
  <si>
    <t>JANELA DE FERRO, BASCULANTE</t>
  </si>
  <si>
    <t>9.33</t>
  </si>
  <si>
    <t>PORTA EM PERFIL E CHAPA METÁLICA</t>
  </si>
  <si>
    <t>9.34</t>
  </si>
  <si>
    <t>PORTA VENEZIANA EM CHAPA DOBRADA E METALON</t>
  </si>
  <si>
    <t>9.35</t>
  </si>
  <si>
    <t>FORNECIMENTO E ASSENTAMENTO DE PORTA EM ALUMÍNIO, TIPO VENEZIANA, DE ABRIR, ACABAMENTO ANODIZADO NATURAL, INCLUSIVE FECHADURA E MARCO</t>
  </si>
  <si>
    <t>9.36</t>
  </si>
  <si>
    <t>PORTÃO EM PERFIL E CHAPA METÁLICA COLOCADO COM CADEADO</t>
  </si>
  <si>
    <t>9.37</t>
  </si>
  <si>
    <t xml:space="preserve">PORTÃO DE FERRO, EM CHAPA (TIPO LAMBRI), COLOCADO COM CADEADO </t>
  </si>
  <si>
    <t>9.38</t>
  </si>
  <si>
    <t>FORNECIMENTO E ASSENTAMENTO DE PORTA DE ALUMÍNIO, LINHA SUPREMA ACABAMENTO
ANODIZADO, TIPO CORRER, COM DUAS FOLHAS, INCLUSIVE FORNECIMENTO DE VIDRO LISO DE 4MM, FERRAGENS E ACESSÓRIOS</t>
  </si>
  <si>
    <t>9.39</t>
  </si>
  <si>
    <t>PRATELEIRA DE MADEIRA PINTADA DE ESMALTE, EM CONSOLE DE METALON 20 X 30 MM</t>
  </si>
  <si>
    <t>9.40</t>
  </si>
  <si>
    <t>ALÇAPÃO 60 X 60 CM COM COM QUADRO DECANTONEIRA METÁLICA 1"X 1/8", TAMPA EM CANTONEIRA 7/8"X 1/8" E CHAPA METÁLICA ENRIJECIDA POR PERFIL "T</t>
  </si>
  <si>
    <t>9.41</t>
  </si>
  <si>
    <t>ALÇAPÃO 80 X 80 CM COM COM QUADRO DECANTONEIRA METÁLICA 1"X 1/8", TAMPA EM CANTONEIRA 7/8"X 1/8" E CHAPA METÁLICA ENRIJECIDA POR PERFIL "T</t>
  </si>
  <si>
    <t>9.42</t>
  </si>
  <si>
    <t>BARRADO DE CHAPA DE ALUMÍNIO ESCOVADO, RESISTENTE A IMPACTO, E=1MM, H=40CM</t>
  </si>
  <si>
    <t>9.43</t>
  </si>
  <si>
    <t>ACESSÓRIOS DE AÇO INOX</t>
  </si>
  <si>
    <t>9.43.1</t>
  </si>
  <si>
    <t>BARRAS  DE AÇO INOX POLIDO, TIPO “U”, 35CM</t>
  </si>
  <si>
    <t>9.43.2</t>
  </si>
  <si>
    <t>BARRA RETAS DE AÇO INOX POLIDO, 40CM</t>
  </si>
  <si>
    <t>9.43.3</t>
  </si>
  <si>
    <t>BARRAS RETAS DE AÇO INOX POLIDO, 70CM</t>
  </si>
  <si>
    <t>9.43.4</t>
  </si>
  <si>
    <t>BARRAS RETAS DE AÇO INOX POLIDO, 80CM</t>
  </si>
  <si>
    <t>9.43.5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</si>
  <si>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</si>
  <si>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</si>
  <si>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</si>
  <si>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</si>
  <si>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</si>
  <si>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</si>
  <si>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</si>
  <si>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</si>
  <si>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</si>
  <si>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</si>
  <si>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</si>
  <si>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</si>
  <si>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</si>
  <si>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</si>
  <si>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</si>
  <si>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</si>
  <si>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</si>
  <si>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</si>
  <si>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</si>
  <si>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</si>
  <si>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</si>
  <si>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</si>
  <si>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</si>
  <si>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</si>
  <si>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</si>
  <si>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</si>
  <si>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ADEQUAÇÕES DE PREVENÇÃO E COMBATE A INCÊNDIO E PÂNICO</t>
  </si>
  <si>
    <t>12.1</t>
  </si>
  <si>
    <t>EXTINTORES</t>
  </si>
  <si>
    <t>12.2</t>
  </si>
  <si>
    <t>SINALIZAÇÃO DE EMERGÊNCIA</t>
  </si>
  <si>
    <t>SUBTOTAL ITEM 12.0</t>
  </si>
  <si>
    <t>13.0</t>
  </si>
  <si>
    <t>PINTURA</t>
  </si>
  <si>
    <t>13.1</t>
  </si>
  <si>
    <t>LIXAMENTO DE  PINTURA DE PAREDE</t>
  </si>
  <si>
    <t>13.2</t>
  </si>
  <si>
    <t>LIXAMENTO DE  PINTURA DE TETOS</t>
  </si>
  <si>
    <t>13.3</t>
  </si>
  <si>
    <t>SELADOR ACRÍLICO, PARA PAREDES QUE NÃO TEM PINTURA- UMA DEMÃO</t>
  </si>
  <si>
    <t>13.4</t>
  </si>
  <si>
    <t>SELADOR ACRÍLICO, PARA TETO QUE NÃO TEM PINTURA- UMA DEMÃO</t>
  </si>
  <si>
    <t>13.5</t>
  </si>
  <si>
    <t>APLICAÇÃO E LIXAMENTO DE MASSA LÁTEX EM PAREDES, DUAS DEMÃOS</t>
  </si>
  <si>
    <t>13.6</t>
  </si>
  <si>
    <t>APLICAÇÃO MANUAL DE MASSA ACRÍLICA EM PAREDES, INCLUSIVE LIXAMENTO – DUAS DEMÃOS</t>
  </si>
  <si>
    <t>13.7</t>
  </si>
  <si>
    <t>APLICAÇÃO E LIXAMENTO DE MASSA LÁTEX EM TETO, DUAS DEMÃOS</t>
  </si>
  <si>
    <t>13.8</t>
  </si>
  <si>
    <t>ENTRELAMENTO CORRETIVO DE SUPERFÍCIE COM TRINCA POR RETRAÇÃO OU DILATAÇÃO, REVESTIDA COM ARGAMASSA DE CAL HIDRATADA E AREIA SEM PENEIRAR TRAÇO 1:3, LARGURA DA TELA = 15 CM</t>
  </si>
  <si>
    <t>13.9</t>
  </si>
  <si>
    <t>PINTURA COM TINTA ACRÍLICA ACETINADA NAS PAREDES, COR PADRÃO– DUAS DEMÃOS</t>
  </si>
  <si>
    <t>13.10</t>
  </si>
  <si>
    <t>PINTURA COM TINTA ACRÍLICA ACETINADA NAS PAREDES,  COR MANIPULADA EM TONALIDADE, COR A DEFINIR, FABRICANTE SUVINIL, CORAL OU SIMILAR – DUAS DEMÃOS</t>
  </si>
  <si>
    <t>13.11</t>
  </si>
  <si>
    <t>PINTURA LÁTEX (PVA) EM PAREDE, DUAS (2) DEMÃOS, EXCLUSIVE SELADOR ACRÍLICO E MASSA ACRÍLICA/CORRIDA (PVA)</t>
  </si>
  <si>
    <t>13.12</t>
  </si>
  <si>
    <t>PINTURA COM  TINTA ESMALTE BRILHANTE NAS PAREDES – DUAS DEMÃOS</t>
  </si>
  <si>
    <t>13.13</t>
  </si>
  <si>
    <t>PINTURA COM TINTA PVA FOSCO EM TETOS, COR PADRÃO, INCLUSIVE VIGAS -DUAS DEMÃOS</t>
  </si>
  <si>
    <t>13.14</t>
  </si>
  <si>
    <t xml:space="preserve">TEXTURA ACRÍLICA HIDROREPELENTE, APLICAÇÃO COM ROLO </t>
  </si>
  <si>
    <t>13.15</t>
  </si>
  <si>
    <t>TEXTURA ACRÍLICA COM DESEMPENADEIRA DE AÇO, EXCLUSIVE SELADOR ACRÍLICO/FUNDO PREPARADOR - TIPO GRAFIATTO</t>
  </si>
  <si>
    <t>13.16</t>
  </si>
  <si>
    <t>PREPARAÇÃO, COM LIXAMENTO, EM SUPERFÍCIE DE MADEIRA</t>
  </si>
  <si>
    <t>13.17</t>
  </si>
  <si>
    <t>SELADOR PARA ACABAMENTO EM PORTAS, MARCOS, ALIZARES, PAINÉIS E LAMBRIS- UMA DEMÃO</t>
  </si>
  <si>
    <t>13.18</t>
  </si>
  <si>
    <t>VERNIZ ACETINADO, 2 DEMÃOS, EM PORTAS, MARCOS, ALIZARES, PAINÉIS E LAMBRIS, INCLUSIVE IMUNIZANTE CUPINCIDA, 2 DEMÃOS</t>
  </si>
  <si>
    <t>13.19</t>
  </si>
  <si>
    <t>LIXAMENTO MANUAL EM SUPERFÍCIE METÁLICA PARA REMOÇÃO DE TINTA</t>
  </si>
  <si>
    <t>13.20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</si>
  <si>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</si>
  <si>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13.21</t>
  </si>
  <si>
    <t>PINTURA COM TINTA ESMALTE SINTÉTICO NAS ESQUADRIAS DE MADEIRA, DUAS DEMÃOS, INCLUSIVE APLICAÇÃO DE FUNDO NIVELADOR, UMA DEMÃO</t>
  </si>
  <si>
    <t>13.22</t>
  </si>
  <si>
    <t>PINTURA EPÓXI EM PAREDE, DUAS (2) DEMÃOS, EXCLUSIVE SELADOR ACRÍLICO E MASSA ACRÍLICA/CORRIDA (PVA)</t>
  </si>
  <si>
    <t>13.23</t>
  </si>
  <si>
    <t>PINTURA COM TINTA ACRÍLICA PARA PISO CIMENTADO – DUAS DEMÃOS</t>
  </si>
  <si>
    <t>13.24</t>
  </si>
  <si>
    <t>PINTURA COM TINTA EPÓXI BRILHANTE PARA VAGA ACESSÍVEL</t>
  </si>
  <si>
    <t>13.25</t>
  </si>
  <si>
    <t>PINTURA COM TINTA EPÓXI BRILHANTE EM FAIXA DEMARCADORA PARA ESTACIONAMENTO, COM LARGURA DE 10CM</t>
  </si>
  <si>
    <t>13.26</t>
  </si>
  <si>
    <t>PINTURA A ÓLEO/ESMALTE, 2 DEMÃOS EM CORRIMÃO EM TUBO GALVANIZADO, INCLUSIVE APLICAÇÃO DE FUNDO ANTICORROSIVO, UMA DEMÃO</t>
  </si>
  <si>
    <t>SUB-TOTAL DO ITEM 13.0</t>
  </si>
  <si>
    <t>14.0</t>
  </si>
  <si>
    <t>DIVERSOS</t>
  </si>
  <si>
    <t>14.1</t>
  </si>
  <si>
    <t>INSTALAÇÃO DE PLACA DE CHAPA DE AÇO INOX COM ÁREA MÁXIMA DE 1,30 M², ALTURA DE INSTALAÇÃO MÁXIMA DE 4,00 M. (PAREDES EXTERNAS)</t>
  </si>
  <si>
    <t>14.2</t>
  </si>
  <si>
    <t>CONCERTINA CLIPADA DUPLA</t>
  </si>
  <si>
    <t>14.3</t>
  </si>
  <si>
    <t>MONTAGEM E DESMONTAGEM DE ANDAIME METÁLICO TUBULAR TIPO TORRE, EXCLUSIVE FORNECIMENTO DO ANDAIME</t>
  </si>
  <si>
    <t>14.4</t>
  </si>
  <si>
    <t>FORNECIMENTO DE ANDAIME METÁLICO TUBULAR TIPO TORRE (LOCAÇÃO), INCLUSIVE RODÍZIOS, EXCLUSIVE MONTAGEM E DESMONTAGEM</t>
  </si>
  <si>
    <t>M²/MÊS</t>
  </si>
  <si>
    <t>14.5</t>
  </si>
  <si>
    <t>PROTEÇÃO DE PISO, INCLUSIVE REMOÇÃO</t>
  </si>
  <si>
    <t>14.6</t>
  </si>
  <si>
    <t>LIMPEZA GERAL</t>
  </si>
  <si>
    <t>SUB-TOTAL DO ITEM 14.0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</si>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</sst>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67" formatCode="d/m/yyyy"/>
    <numFmt numFmtId="168" formatCode="&quot; R$&quot;* #,##0.00\ ;&quot;-R$&quot;* #,##0.00\ ;&quot; R$&quot;* \-#\ ;@\ "/>
  </numFmts>
  <fonts count="18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color theme="0"/>
      <name val="Arial Narrow"/>
      <family val="2"/>
    </font>
    <font>
      <b/>
      <sz val="12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9DC3E6"/>
        <bgColor rgb="FF9999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6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5" fillId="0" borderId="0" applyBorder="0" applyProtection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0" fontId="3" fillId="0" borderId="0"/>
    <xf numFmtId="0" fontId="3" fillId="0" borderId="0"/>
  </cellStyleXfs>
  <cellXfs count="123">
    <xf numFmtId="0" fontId="0" fillId="0" borderId="0" xfId="0"/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 applyProtection="1"/>
    <xf numFmtId="0" fontId="7" fillId="3" borderId="1" xfId="14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vertical="top" wrapText="1"/>
    </xf>
    <xf numFmtId="0" fontId="7" fillId="0" borderId="7" xfId="24" applyFont="1" applyBorder="1" applyAlignment="1" applyProtection="1">
      <alignment horizontal="center" vertical="center"/>
    </xf>
    <xf numFmtId="0" fontId="10" fillId="3" borderId="7" xfId="14" applyFont="1" applyFill="1" applyBorder="1" applyAlignment="1" applyProtection="1">
      <alignment vertical="center" wrapText="1"/>
    </xf>
    <xf numFmtId="0" fontId="7" fillId="0" borderId="7" xfId="2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9" fillId="4" borderId="0" xfId="0" applyFont="1" applyFill="1" applyAlignment="1" applyProtection="1"/>
    <xf numFmtId="0" fontId="9" fillId="4" borderId="0" xfId="0" applyFont="1" applyFill="1" applyAlignment="1" applyProtection="1">
      <alignment wrapText="1"/>
    </xf>
    <xf numFmtId="0" fontId="9" fillId="3" borderId="8" xfId="0" applyFont="1" applyFill="1" applyBorder="1" applyAlignment="1" applyProtection="1">
      <alignment horizontal="left" vertical="center"/>
    </xf>
    <xf numFmtId="0" fontId="6" fillId="3" borderId="5" xfId="0" applyFont="1" applyFill="1" applyBorder="1" applyAlignment="1">
      <alignment horizontal="left" vertical="center" wrapText="1"/>
    </xf>
    <xf numFmtId="0" fontId="7" fillId="0" borderId="9" xfId="24" applyFont="1" applyBorder="1" applyAlignment="1" applyProtection="1">
      <alignment horizontal="center" vertical="center"/>
    </xf>
    <xf numFmtId="0" fontId="10" fillId="3" borderId="9" xfId="14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7" fontId="6" fillId="0" borderId="8" xfId="0" applyNumberFormat="1" applyFont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9" fillId="0" borderId="8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horizontal="center" vertical="center"/>
    </xf>
    <xf numFmtId="4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10" fillId="0" borderId="8" xfId="2" applyFont="1" applyBorder="1" applyAlignment="1" applyProtection="1">
      <alignment horizontal="right" vertical="center"/>
    </xf>
    <xf numFmtId="164" fontId="10" fillId="0" borderId="8" xfId="1" applyNumberFormat="1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justify" vertical="center" wrapText="1"/>
    </xf>
    <xf numFmtId="0" fontId="6" fillId="0" borderId="8" xfId="0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64" fontId="10" fillId="0" borderId="8" xfId="2" applyFont="1" applyBorder="1" applyAlignment="1" applyProtection="1">
      <alignment horizontal="right" vertical="center" wrapText="1"/>
    </xf>
    <xf numFmtId="0" fontId="7" fillId="6" borderId="8" xfId="0" applyFont="1" applyFill="1" applyBorder="1" applyAlignment="1" applyProtection="1">
      <alignment horizontal="left" vertical="center" wrapText="1"/>
    </xf>
    <xf numFmtId="0" fontId="9" fillId="6" borderId="8" xfId="6" applyFont="1" applyFill="1" applyBorder="1" applyAlignment="1" applyProtection="1">
      <alignment horizontal="right" vertical="center" wrapText="1"/>
    </xf>
    <xf numFmtId="164" fontId="10" fillId="6" borderId="8" xfId="2" applyFont="1" applyFill="1" applyBorder="1" applyAlignment="1" applyProtection="1">
      <alignment horizontal="right" vertical="center"/>
    </xf>
    <xf numFmtId="164" fontId="7" fillId="6" borderId="8" xfId="2" applyFont="1" applyFill="1" applyBorder="1" applyAlignment="1" applyProtection="1">
      <alignment horizontal="right" vertical="center"/>
    </xf>
    <xf numFmtId="0" fontId="10" fillId="3" borderId="0" xfId="0" applyFont="1" applyFill="1" applyAlignment="1" applyProtection="1"/>
    <xf numFmtId="0" fontId="9" fillId="3" borderId="8" xfId="0" applyFont="1" applyFill="1" applyBorder="1" applyAlignment="1" applyProtection="1">
      <alignment vertical="center" wrapText="1"/>
    </xf>
    <xf numFmtId="0" fontId="9" fillId="0" borderId="8" xfId="0" applyFont="1" applyBorder="1" applyAlignment="1" applyProtection="1">
      <alignment horizontal="center" vertical="center"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8" xfId="2" applyFont="1" applyFill="1" applyBorder="1" applyAlignment="1" applyProtection="1">
      <alignment horizontal="right" vertical="center"/>
    </xf>
    <xf numFmtId="164" fontId="10" fillId="3" borderId="8" xfId="1" applyNumberFormat="1" applyFont="1" applyFill="1" applyBorder="1" applyAlignment="1" applyProtection="1">
      <alignment horizontal="right" vertical="center"/>
    </xf>
    <xf numFmtId="0" fontId="10" fillId="0" borderId="8" xfId="0" applyFont="1" applyBorder="1" applyAlignment="1" applyProtection="1">
      <alignment horizontal="center" vertical="center" wrapText="1"/>
    </xf>
    <xf numFmtId="164" fontId="7" fillId="0" borderId="0" xfId="0" applyNumberFormat="1" applyFont="1" applyAlignment="1" applyProtection="1"/>
    <xf numFmtId="4" fontId="10" fillId="0" borderId="10" xfId="1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2" fontId="9" fillId="6" borderId="8" xfId="6" applyNumberFormat="1" applyFont="1" applyFill="1" applyBorder="1" applyAlignment="1" applyProtection="1">
      <alignment horizontal="center" vertical="center" wrapText="1"/>
    </xf>
    <xf numFmtId="4" fontId="9" fillId="6" borderId="8" xfId="6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>
      <alignment horizontal="justify" vertical="center" wrapText="1"/>
    </xf>
    <xf numFmtId="0" fontId="10" fillId="0" borderId="8" xfId="0" applyFont="1" applyBorder="1" applyAlignment="1" applyProtection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168" fontId="10" fillId="3" borderId="0" xfId="1" applyNumberFormat="1" applyFont="1" applyFill="1" applyBorder="1" applyAlignment="1" applyProtection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168" fontId="10" fillId="0" borderId="0" xfId="1" applyNumberFormat="1" applyFont="1" applyBorder="1" applyAlignment="1" applyProtection="1">
      <alignment horizontal="right" vertical="center"/>
    </xf>
    <xf numFmtId="0" fontId="7" fillId="6" borderId="8" xfId="0" applyFont="1" applyFill="1" applyBorder="1" applyAlignment="1">
      <alignment horizontal="left" vertical="center" wrapText="1"/>
    </xf>
    <xf numFmtId="0" fontId="9" fillId="6" borderId="8" xfId="6" applyFont="1" applyFill="1" applyBorder="1" applyAlignment="1" applyProtection="1">
      <alignment horizontal="right" vertical="center" wrapText="1"/>
      <protection locked="0"/>
    </xf>
    <xf numFmtId="2" fontId="9" fillId="6" borderId="8" xfId="6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/>
    <xf numFmtId="0" fontId="7" fillId="3" borderId="8" xfId="0" applyFont="1" applyFill="1" applyBorder="1" applyAlignment="1">
      <alignment vertical="center" wrapText="1"/>
    </xf>
    <xf numFmtId="4" fontId="10" fillId="0" borderId="0" xfId="1" applyNumberFormat="1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10" fillId="0" borderId="8" xfId="0" applyFont="1" applyBorder="1" applyAlignment="1">
      <alignment vertical="center" wrapText="1"/>
    </xf>
    <xf numFmtId="2" fontId="6" fillId="0" borderId="8" xfId="0" applyNumberFormat="1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/>
    </xf>
    <xf numFmtId="0" fontId="9" fillId="3" borderId="8" xfId="0" applyFont="1" applyFill="1" applyBorder="1" applyAlignment="1" applyProtection="1">
      <alignment horizontal="left" vertical="center" wrapText="1"/>
    </xf>
    <xf numFmtId="0" fontId="10" fillId="0" borderId="8" xfId="6" applyFont="1" applyBorder="1" applyAlignment="1" applyProtection="1">
      <alignment horizontal="left" vertical="center" wrapText="1"/>
      <protection locked="0"/>
    </xf>
    <xf numFmtId="0" fontId="9" fillId="6" borderId="8" xfId="6" applyFont="1" applyFill="1" applyBorder="1" applyAlignment="1" applyProtection="1">
      <alignment horizontal="center" vertical="center" wrapText="1"/>
      <protection locked="0"/>
    </xf>
    <xf numFmtId="0" fontId="9" fillId="6" borderId="8" xfId="6" applyFont="1" applyFill="1" applyBorder="1" applyAlignment="1" applyProtection="1">
      <alignment horizontal="center" vertical="center" wrapText="1"/>
    </xf>
    <xf numFmtId="0" fontId="6" fillId="7" borderId="8" xfId="0" applyFont="1" applyFill="1" applyBorder="1" applyAlignment="1" applyProtection="1">
      <alignment horizontal="left" vertical="center"/>
    </xf>
    <xf numFmtId="0" fontId="7" fillId="7" borderId="8" xfId="6" applyFont="1" applyFill="1" applyBorder="1" applyAlignment="1" applyProtection="1">
      <alignment horizontal="right" vertical="center" wrapText="1"/>
    </xf>
    <xf numFmtId="0" fontId="7" fillId="7" borderId="8" xfId="6" applyFont="1" applyFill="1" applyBorder="1" applyAlignment="1" applyProtection="1">
      <alignment horizontal="center" vertical="center" wrapText="1"/>
    </xf>
    <xf numFmtId="4" fontId="7" fillId="7" borderId="8" xfId="6" applyNumberFormat="1" applyFont="1" applyFill="1" applyBorder="1" applyAlignment="1" applyProtection="1">
      <alignment horizontal="center" vertical="center" wrapText="1"/>
      <protection locked="0"/>
    </xf>
    <xf numFmtId="164" fontId="7" fillId="7" borderId="8" xfId="2" applyFont="1" applyFill="1" applyBorder="1" applyAlignment="1" applyProtection="1">
      <alignment horizontal="right" vertical="center" wrapText="1"/>
    </xf>
    <xf numFmtId="164" fontId="7" fillId="7" borderId="8" xfId="2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0" fontId="12" fillId="3" borderId="0" xfId="0" applyFont="1" applyFill="1" applyAlignment="1" applyProtection="1">
      <alignment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4" fillId="3" borderId="8" xfId="0" applyFont="1" applyFill="1" applyBorder="1" applyAlignment="1">
      <alignment vertical="center"/>
    </xf>
    <xf numFmtId="164" fontId="14" fillId="6" borderId="8" xfId="2" applyFont="1" applyFill="1" applyBorder="1" applyAlignment="1" applyProtection="1">
      <alignment horizontal="right" vertical="center"/>
    </xf>
    <xf numFmtId="164" fontId="15" fillId="6" borderId="8" xfId="2" applyFont="1" applyFill="1" applyBorder="1" applyAlignment="1" applyProtection="1">
      <alignment horizontal="right" vertical="center"/>
    </xf>
    <xf numFmtId="164" fontId="15" fillId="7" borderId="8" xfId="2" applyFont="1" applyFill="1" applyBorder="1" applyAlignment="1" applyProtection="1">
      <alignment horizontal="right" vertical="center" wrapText="1"/>
    </xf>
    <xf numFmtId="164" fontId="15" fillId="7" borderId="8" xfId="2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4" fillId="0" borderId="8" xfId="0" applyFont="1" applyBorder="1" applyAlignment="1" applyProtection="1">
      <alignment vertical="center"/>
    </xf>
    <xf numFmtId="164" fontId="12" fillId="0" borderId="8" xfId="2" applyFont="1" applyBorder="1" applyAlignment="1" applyProtection="1">
      <alignment vertical="center"/>
    </xf>
    <xf numFmtId="0" fontId="14" fillId="3" borderId="8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43" fontId="10" fillId="0" borderId="0" xfId="0" applyNumberFormat="1" applyFont="1" applyAlignment="1" applyProtection="1"/>
    <xf numFmtId="166" fontId="11" fillId="0" borderId="0" xfId="1" applyProtection="1"/>
    <xf numFmtId="4" fontId="10" fillId="8" borderId="10" xfId="1" applyNumberFormat="1" applyFont="1" applyFill="1" applyBorder="1" applyAlignment="1" applyProtection="1">
      <alignment horizontal="center" vertical="center"/>
    </xf>
    <xf numFmtId="0" fontId="6" fillId="9" borderId="8" xfId="0" applyFont="1" applyFill="1" applyBorder="1" applyAlignment="1" applyProtection="1">
      <alignment horizontal="left" vertical="center" wrapText="1"/>
    </xf>
    <xf numFmtId="0" fontId="6" fillId="9" borderId="8" xfId="0" applyFont="1" applyFill="1" applyBorder="1" applyAlignment="1">
      <alignment horizontal="justify" vertical="center" wrapText="1"/>
    </xf>
    <xf numFmtId="0" fontId="6" fillId="9" borderId="8" xfId="0" applyFont="1" applyFill="1" applyBorder="1" applyAlignment="1">
      <alignment horizontal="center" vertical="center" wrapText="1"/>
    </xf>
    <xf numFmtId="4" fontId="6" fillId="9" borderId="8" xfId="0" applyNumberFormat="1" applyFont="1" applyFill="1" applyBorder="1" applyAlignment="1">
      <alignment horizontal="center" vertical="center" wrapText="1"/>
    </xf>
    <xf numFmtId="164" fontId="10" fillId="9" borderId="8" xfId="2" applyFont="1" applyFill="1" applyBorder="1" applyAlignment="1" applyProtection="1">
      <alignment horizontal="right" vertical="center" wrapText="1"/>
    </xf>
    <xf numFmtId="164" fontId="12" fillId="9" borderId="8" xfId="2" applyFont="1" applyFill="1" applyBorder="1" applyAlignment="1" applyProtection="1">
      <alignment vertical="center"/>
    </xf>
    <xf numFmtId="0" fontId="10" fillId="8" borderId="0" xfId="0" applyFont="1" applyFill="1" applyAlignment="1">
      <alignment vertical="center"/>
    </xf>
    <xf numFmtId="0" fontId="0" fillId="9" borderId="0" xfId="0" applyFill="1"/>
    <xf numFmtId="164" fontId="16" fillId="0" borderId="0" xfId="2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8" fillId="3" borderId="2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</xf>
  </cellXfs>
  <cellStyles count="26">
    <cellStyle name="Ênfase1 2" xfId="24" xr:uid="{00000000-0005-0000-0000-00001B000000}"/>
    <cellStyle name="Excel Built-in Explanatory Text" xfId="25" xr:uid="{A6CAD836-3CAF-4FF8-9775-8F29B5EEB3C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1" xfId="7" xr:uid="{00000000-0005-0000-0000-00000A000000}"/>
    <cellStyle name="Normal 2 2" xfId="8" xr:uid="{00000000-0005-0000-0000-00000B000000}"/>
    <cellStyle name="Normal 3" xfId="9" xr:uid="{00000000-0005-0000-0000-00000C000000}"/>
    <cellStyle name="Normal 3 2" xfId="10" xr:uid="{00000000-0005-0000-0000-00000D000000}"/>
    <cellStyle name="Normal 4" xfId="11" xr:uid="{00000000-0005-0000-0000-00000E000000}"/>
    <cellStyle name="Normal 4 2 2" xfId="12" xr:uid="{00000000-0005-0000-0000-00000F000000}"/>
    <cellStyle name="Normal 4 2 2 2" xfId="13" xr:uid="{00000000-0005-0000-0000-000010000000}"/>
    <cellStyle name="Texto Explicativo 2 17" xfId="14" xr:uid="{00000000-0005-0000-0000-000011000000}"/>
    <cellStyle name="Título 1 1 2" xfId="16" xr:uid="{00000000-0005-0000-0000-000013000000}"/>
    <cellStyle name="Título 3 2 12" xfId="17" xr:uid="{00000000-0005-0000-0000-000014000000}"/>
    <cellStyle name="Total 2 16" xfId="15" xr:uid="{00000000-0005-0000-0000-000012000000}"/>
    <cellStyle name="Vírgula" xfId="1" builtinId="3"/>
    <cellStyle name="Vírgula 2" xfId="18" xr:uid="{00000000-0005-0000-0000-000015000000}"/>
    <cellStyle name="Vírgula 2 2" xfId="19" xr:uid="{00000000-0005-0000-0000-000016000000}"/>
    <cellStyle name="Vírgula 2 2 2" xfId="20" xr:uid="{00000000-0005-0000-0000-000017000000}"/>
    <cellStyle name="Vírgula 2 2 2 2" xfId="21" xr:uid="{00000000-0005-0000-0000-000018000000}"/>
    <cellStyle name="Vírgula 2 2 2 3" xfId="22" xr:uid="{00000000-0005-0000-0000-000019000000}"/>
    <cellStyle name="Vírgula 3" xfId="23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148075</xdr:colOff>
      <xdr:row>1</xdr:row>
      <xdr:rowOff>52350</xdr:rowOff>
    </xdr:from>
    <xdr:to>
      <xdr:col>2</xdr:col>
      <xdr:colOff>173475</xdr:colOff>
      <xdr:row>1</xdr:row>
      <xdr:rowOff>684175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4C0D620C-E827-491C-82C1-4AEB516F373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475" y="252375"/>
          <a:ext cx="768350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65E78-B1D7-4E76-9CE6-241879118D63}">
  <sheetPr>
    <pageSetUpPr fitToPage="1"/>
  </sheetPr>
  <dimension ref="A1:AMH247"/>
  <sheetViews>
    <sheetView showGridLines="0" tabSelected="1" view="pageBreakPreview" zoomScale="69" zoomScaleNormal="68" zoomScaleSheetLayoutView="69" zoomScalePageLayoutView="80" workbookViewId="0">
      <selection activeCell="I202" sqref="I202"/>
    </sheetView>
  </sheetViews>
  <sheetFormatPr defaultColWidth="8.85546875" defaultRowHeight="15.75"/>
  <cols>
    <col min="1" max="1" width="2.28515625" style="1" customWidth="1"/>
    <col min="2" max="2" width="11.140625" style="2" customWidth="1"/>
    <col min="3" max="3" width="90.85546875" style="3" customWidth="1"/>
    <col min="4" max="4" width="9" style="2" customWidth="1"/>
    <col min="5" max="5" width="11.85546875" style="2" customWidth="1"/>
    <col min="6" max="6" width="16.140625" style="4" hidden="1" customWidth="1"/>
    <col min="7" max="7" width="20.28515625" style="2" hidden="1" customWidth="1"/>
    <col min="8" max="8" width="20" style="103" customWidth="1"/>
    <col min="9" max="9" width="19.140625" style="103" customWidth="1"/>
    <col min="10" max="10" width="14.28515625" style="1" customWidth="1"/>
    <col min="11" max="11" width="22.5703125" style="1" customWidth="1"/>
    <col min="12" max="1011" width="8.85546875" style="1"/>
    <col min="1012" max="1022" width="11.5703125" customWidth="1"/>
  </cols>
  <sheetData>
    <row r="1" spans="1:1022" s="9" customFormat="1">
      <c r="A1" s="1"/>
      <c r="B1" s="5"/>
      <c r="C1" s="6"/>
      <c r="D1" s="7"/>
      <c r="E1" s="6"/>
      <c r="F1" s="7"/>
      <c r="G1" s="6"/>
      <c r="H1" s="94"/>
      <c r="I1" s="94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ALX1"/>
      <c r="ALY1"/>
      <c r="ALZ1"/>
      <c r="AMA1"/>
      <c r="AMB1"/>
      <c r="AMC1"/>
      <c r="AMD1"/>
      <c r="AME1"/>
      <c r="AMF1"/>
      <c r="AMG1"/>
      <c r="AMH1"/>
    </row>
    <row r="2" spans="1:1022" s="10" customFormat="1" ht="61.5" customHeight="1">
      <c r="B2" s="11"/>
      <c r="C2" s="121" t="s">
        <v>0</v>
      </c>
      <c r="D2" s="121"/>
      <c r="E2" s="121"/>
      <c r="F2" s="121"/>
      <c r="G2" s="12"/>
      <c r="H2" s="102"/>
      <c r="I2" s="103"/>
      <c r="J2" s="107"/>
      <c r="K2" s="107"/>
      <c r="ALX2"/>
      <c r="ALY2"/>
      <c r="ALZ2"/>
      <c r="AMA2"/>
      <c r="AMB2"/>
      <c r="AMC2"/>
      <c r="AMD2"/>
      <c r="AME2"/>
      <c r="AMF2"/>
      <c r="AMG2"/>
      <c r="AMH2"/>
    </row>
    <row r="3" spans="1:1022" s="10" customFormat="1" ht="46.5" customHeight="1">
      <c r="B3" s="122" t="s">
        <v>1</v>
      </c>
      <c r="C3" s="122"/>
      <c r="D3" s="122"/>
      <c r="E3" s="122"/>
      <c r="F3" s="122"/>
      <c r="G3" s="122"/>
      <c r="H3" s="95"/>
      <c r="I3" s="103"/>
      <c r="ALX3"/>
      <c r="ALY3"/>
      <c r="ALZ3"/>
      <c r="AMA3"/>
      <c r="AMB3"/>
      <c r="AMC3"/>
      <c r="AMD3"/>
      <c r="AME3"/>
      <c r="AMF3"/>
      <c r="AMG3"/>
      <c r="AMH3"/>
    </row>
    <row r="4" spans="1:1022" s="10" customFormat="1" ht="22.5" customHeight="1">
      <c r="B4" s="13" t="s">
        <v>2</v>
      </c>
      <c r="C4" s="14"/>
      <c r="D4" s="15"/>
      <c r="E4" s="16"/>
      <c r="F4" s="17"/>
      <c r="G4" s="18"/>
      <c r="H4" s="102"/>
      <c r="I4" s="103"/>
      <c r="J4" s="19"/>
      <c r="K4" s="20"/>
      <c r="ALX4"/>
      <c r="ALY4"/>
      <c r="ALZ4"/>
      <c r="AMA4"/>
      <c r="AMB4"/>
      <c r="AMC4"/>
      <c r="AMD4"/>
      <c r="AME4"/>
      <c r="AMF4"/>
      <c r="AMG4"/>
      <c r="AMH4"/>
    </row>
    <row r="5" spans="1:1022" s="10" customFormat="1" ht="37.5" customHeight="1">
      <c r="B5" s="21" t="s">
        <v>3</v>
      </c>
      <c r="C5" s="22" t="s">
        <v>4</v>
      </c>
      <c r="D5" s="23"/>
      <c r="E5" s="24"/>
      <c r="F5" s="25" t="s">
        <v>5</v>
      </c>
      <c r="G5" s="26">
        <v>44572</v>
      </c>
      <c r="H5" s="119">
        <v>2190000</v>
      </c>
      <c r="I5" s="120">
        <v>0.7878697762310678</v>
      </c>
      <c r="ALX5"/>
      <c r="ALY5"/>
      <c r="ALZ5"/>
      <c r="AMA5"/>
      <c r="AMB5"/>
      <c r="AMC5"/>
      <c r="AMD5"/>
      <c r="AME5"/>
      <c r="AMF5"/>
      <c r="AMG5"/>
      <c r="AMH5"/>
    </row>
    <row r="6" spans="1:1022" s="10" customFormat="1" ht="37.700000000000003" customHeight="1">
      <c r="B6" s="27" t="s">
        <v>6</v>
      </c>
      <c r="C6" s="27" t="s">
        <v>7</v>
      </c>
      <c r="D6" s="27" t="s">
        <v>8</v>
      </c>
      <c r="E6" s="27" t="s">
        <v>9</v>
      </c>
      <c r="F6" s="27" t="s">
        <v>10</v>
      </c>
      <c r="G6" s="27" t="s">
        <v>11</v>
      </c>
      <c r="H6" s="96" t="s">
        <v>10</v>
      </c>
      <c r="I6" s="96" t="s">
        <v>11</v>
      </c>
      <c r="ALX6"/>
      <c r="ALY6"/>
      <c r="ALZ6"/>
      <c r="AMA6"/>
      <c r="AMB6"/>
      <c r="AMC6"/>
      <c r="AMD6"/>
      <c r="AME6"/>
      <c r="AMF6"/>
      <c r="AMG6"/>
      <c r="AMH6"/>
    </row>
    <row r="7" spans="1:1022" s="28" customFormat="1">
      <c r="B7" s="29" t="s">
        <v>12</v>
      </c>
      <c r="C7" s="30" t="s">
        <v>13</v>
      </c>
      <c r="D7" s="31"/>
      <c r="E7" s="32"/>
      <c r="F7" s="33"/>
      <c r="G7" s="34"/>
      <c r="H7" s="104"/>
      <c r="I7" s="104"/>
      <c r="ALX7"/>
      <c r="ALY7"/>
      <c r="ALZ7"/>
      <c r="AMA7"/>
      <c r="AMB7"/>
      <c r="AMC7"/>
      <c r="AMD7"/>
      <c r="AME7"/>
      <c r="AMF7"/>
      <c r="AMG7"/>
      <c r="AMH7"/>
    </row>
    <row r="8" spans="1:1022" s="28" customFormat="1">
      <c r="B8" s="35" t="s">
        <v>14</v>
      </c>
      <c r="C8" s="36" t="s">
        <v>15</v>
      </c>
      <c r="D8" s="37" t="s">
        <v>16</v>
      </c>
      <c r="E8" s="38">
        <v>4</v>
      </c>
      <c r="F8" s="39">
        <v>1163</v>
      </c>
      <c r="G8" s="39">
        <f>E8*F8</f>
        <v>4652</v>
      </c>
      <c r="H8" s="105">
        <f>F8*$I$5</f>
        <v>916.29254975673189</v>
      </c>
      <c r="I8" s="105">
        <f>H8*E8</f>
        <v>3665.1701990269275</v>
      </c>
      <c r="ALX8"/>
      <c r="ALY8"/>
      <c r="ALZ8"/>
      <c r="AMA8"/>
      <c r="AMB8"/>
      <c r="AMC8"/>
      <c r="AMD8"/>
      <c r="AME8"/>
      <c r="AMF8"/>
      <c r="AMG8"/>
      <c r="AMH8"/>
    </row>
    <row r="9" spans="1:1022" s="28" customFormat="1">
      <c r="B9" s="35" t="s">
        <v>17</v>
      </c>
      <c r="C9" s="36" t="s">
        <v>18</v>
      </c>
      <c r="D9" s="37" t="s">
        <v>19</v>
      </c>
      <c r="E9" s="38">
        <v>25</v>
      </c>
      <c r="F9" s="39">
        <v>208.7</v>
      </c>
      <c r="G9" s="39">
        <f>E9*F9</f>
        <v>5217.5</v>
      </c>
      <c r="H9" s="105">
        <f t="shared" ref="H9" si="0">F9*$I$5</f>
        <v>164.42842229942383</v>
      </c>
      <c r="I9" s="105">
        <f t="shared" ref="I9:I11" si="1">H9*E9</f>
        <v>4110.7105574855959</v>
      </c>
      <c r="ALX9"/>
      <c r="ALY9"/>
      <c r="ALZ9"/>
      <c r="AMA9"/>
      <c r="AMB9"/>
      <c r="AMC9"/>
      <c r="AMD9"/>
      <c r="AME9"/>
      <c r="AMF9"/>
      <c r="AMG9"/>
      <c r="AMH9"/>
    </row>
    <row r="10" spans="1:1022" s="28" customFormat="1" ht="31.5">
      <c r="B10" s="35" t="s">
        <v>20</v>
      </c>
      <c r="C10" s="36" t="s">
        <v>21</v>
      </c>
      <c r="D10" s="37" t="s">
        <v>22</v>
      </c>
      <c r="E10" s="38">
        <v>64000</v>
      </c>
      <c r="F10" s="39">
        <v>1.1499999999999999</v>
      </c>
      <c r="G10" s="39">
        <f>E10*F10</f>
        <v>73600</v>
      </c>
      <c r="H10" s="39">
        <v>1.1499999999999999</v>
      </c>
      <c r="I10" s="105">
        <f t="shared" si="1"/>
        <v>73600</v>
      </c>
      <c r="ALX10"/>
      <c r="ALY10"/>
      <c r="ALZ10"/>
      <c r="AMA10"/>
      <c r="AMB10"/>
      <c r="AMC10"/>
      <c r="AMD10"/>
      <c r="AME10"/>
      <c r="AMF10"/>
      <c r="AMG10"/>
      <c r="AMH10"/>
    </row>
    <row r="11" spans="1:1022" s="28" customFormat="1">
      <c r="B11" s="35" t="s">
        <v>23</v>
      </c>
      <c r="C11" s="36" t="s">
        <v>24</v>
      </c>
      <c r="D11" s="37" t="s">
        <v>25</v>
      </c>
      <c r="E11" s="38">
        <v>800</v>
      </c>
      <c r="F11" s="39">
        <v>196.01</v>
      </c>
      <c r="G11" s="39">
        <f>E11*F11</f>
        <v>156808</v>
      </c>
      <c r="H11" s="39">
        <v>196.01</v>
      </c>
      <c r="I11" s="105">
        <f t="shared" si="1"/>
        <v>156808</v>
      </c>
      <c r="ALX11"/>
      <c r="ALY11"/>
      <c r="ALZ11"/>
      <c r="AMA11"/>
      <c r="AMB11"/>
      <c r="AMC11"/>
      <c r="AMD11"/>
      <c r="AME11"/>
      <c r="AMF11"/>
      <c r="AMG11"/>
      <c r="AMH11"/>
    </row>
    <row r="12" spans="1:1022" s="28" customFormat="1">
      <c r="B12" s="40"/>
      <c r="C12" s="41" t="s">
        <v>26</v>
      </c>
      <c r="D12" s="42"/>
      <c r="E12" s="42"/>
      <c r="F12" s="42"/>
      <c r="G12" s="43">
        <f>SUBTOTAL(9,G8:G11)</f>
        <v>240277.5</v>
      </c>
      <c r="H12" s="98"/>
      <c r="I12" s="99">
        <f>SUBTOTAL(9,I8:I11)</f>
        <v>238183.88075651252</v>
      </c>
      <c r="ALX12"/>
      <c r="ALY12"/>
      <c r="ALZ12"/>
      <c r="AMA12"/>
      <c r="AMB12"/>
      <c r="AMC12"/>
      <c r="AMD12"/>
      <c r="AME12"/>
      <c r="AMF12"/>
      <c r="AMG12"/>
      <c r="AMH12"/>
    </row>
    <row r="13" spans="1:1022" s="44" customFormat="1">
      <c r="B13" s="29" t="s">
        <v>27</v>
      </c>
      <c r="C13" s="45" t="s">
        <v>28</v>
      </c>
      <c r="D13" s="46"/>
      <c r="E13" s="47"/>
      <c r="F13" s="48"/>
      <c r="G13" s="49"/>
      <c r="H13" s="106"/>
      <c r="I13" s="106"/>
      <c r="ALX13"/>
      <c r="ALY13"/>
      <c r="ALZ13"/>
      <c r="AMA13"/>
      <c r="AMB13"/>
      <c r="AMC13"/>
      <c r="AMD13"/>
      <c r="AME13"/>
      <c r="AMF13"/>
      <c r="AMG13"/>
      <c r="AMH13"/>
    </row>
    <row r="14" spans="1:1022" s="28" customFormat="1" ht="31.5">
      <c r="B14" s="35" t="s">
        <v>29</v>
      </c>
      <c r="C14" s="35" t="s">
        <v>30</v>
      </c>
      <c r="D14" s="37" t="s">
        <v>19</v>
      </c>
      <c r="E14" s="38">
        <v>150</v>
      </c>
      <c r="F14" s="39">
        <v>21.4</v>
      </c>
      <c r="G14" s="39">
        <f t="shared" ref="G14:G42" si="2">ROUND(E14*F14,2)</f>
        <v>3210</v>
      </c>
      <c r="H14" s="105">
        <f t="shared" ref="H14:H41" si="3">F14*$I$5</f>
        <v>16.860413211344849</v>
      </c>
      <c r="I14" s="105">
        <f t="shared" ref="I14:I42" si="4">H14*E14</f>
        <v>2529.0619817017273</v>
      </c>
      <c r="ALX14"/>
      <c r="ALY14"/>
      <c r="ALZ14"/>
      <c r="AMA14"/>
      <c r="AMB14"/>
      <c r="AMC14"/>
      <c r="AMD14"/>
      <c r="AME14"/>
      <c r="AMF14"/>
      <c r="AMG14"/>
      <c r="AMH14"/>
    </row>
    <row r="15" spans="1:1022" s="28" customFormat="1" ht="31.5">
      <c r="B15" s="35" t="s">
        <v>31</v>
      </c>
      <c r="C15" s="35" t="s">
        <v>32</v>
      </c>
      <c r="D15" s="37" t="s">
        <v>19</v>
      </c>
      <c r="E15" s="38">
        <v>10</v>
      </c>
      <c r="F15" s="39">
        <v>35.200000000000003</v>
      </c>
      <c r="G15" s="39">
        <f t="shared" si="2"/>
        <v>352</v>
      </c>
      <c r="H15" s="105">
        <f t="shared" si="3"/>
        <v>27.733016123333588</v>
      </c>
      <c r="I15" s="105">
        <f t="shared" si="4"/>
        <v>277.3301612333359</v>
      </c>
      <c r="ALX15"/>
      <c r="ALY15"/>
      <c r="ALZ15"/>
      <c r="AMA15"/>
      <c r="AMB15"/>
      <c r="AMC15"/>
      <c r="AMD15"/>
      <c r="AME15"/>
      <c r="AMF15"/>
      <c r="AMG15"/>
      <c r="AMH15"/>
    </row>
    <row r="16" spans="1:1022" s="28" customFormat="1">
      <c r="B16" s="35" t="s">
        <v>33</v>
      </c>
      <c r="C16" s="35" t="s">
        <v>34</v>
      </c>
      <c r="D16" s="37" t="s">
        <v>19</v>
      </c>
      <c r="E16" s="38">
        <v>20</v>
      </c>
      <c r="F16" s="39">
        <v>29.33</v>
      </c>
      <c r="G16" s="39">
        <f t="shared" si="2"/>
        <v>586.6</v>
      </c>
      <c r="H16" s="105">
        <f t="shared" si="3"/>
        <v>23.108220536857218</v>
      </c>
      <c r="I16" s="105">
        <f t="shared" si="4"/>
        <v>462.16441073714435</v>
      </c>
      <c r="ALX16"/>
      <c r="ALY16"/>
      <c r="ALZ16"/>
      <c r="AMA16"/>
      <c r="AMB16"/>
      <c r="AMC16"/>
      <c r="AMD16"/>
      <c r="AME16"/>
      <c r="AMF16"/>
      <c r="AMG16"/>
      <c r="AMH16"/>
    </row>
    <row r="17" spans="1:1022" s="28" customFormat="1" ht="31.5">
      <c r="B17" s="35" t="s">
        <v>35</v>
      </c>
      <c r="C17" s="35" t="s">
        <v>36</v>
      </c>
      <c r="D17" s="50" t="s">
        <v>37</v>
      </c>
      <c r="E17" s="38">
        <v>20</v>
      </c>
      <c r="F17" s="39">
        <v>142.75</v>
      </c>
      <c r="G17" s="39">
        <f>ROUND(E17*F17,2)</f>
        <v>2855</v>
      </c>
      <c r="H17" s="105">
        <f t="shared" si="3"/>
        <v>112.46841055698494</v>
      </c>
      <c r="I17" s="105">
        <f t="shared" si="4"/>
        <v>2249.3682111396988</v>
      </c>
      <c r="ALX17"/>
      <c r="ALY17"/>
      <c r="ALZ17"/>
      <c r="AMA17"/>
      <c r="AMB17"/>
      <c r="AMC17"/>
      <c r="AMD17"/>
      <c r="AME17"/>
      <c r="AMF17"/>
      <c r="AMG17"/>
      <c r="AMH17"/>
    </row>
    <row r="18" spans="1:1022" s="28" customFormat="1">
      <c r="B18" s="35" t="s">
        <v>38</v>
      </c>
      <c r="C18" s="35" t="s">
        <v>39</v>
      </c>
      <c r="D18" s="37" t="s">
        <v>19</v>
      </c>
      <c r="E18" s="38">
        <v>80</v>
      </c>
      <c r="F18" s="39">
        <v>16.64</v>
      </c>
      <c r="G18" s="39">
        <f t="shared" si="2"/>
        <v>1331.2</v>
      </c>
      <c r="H18" s="105">
        <f t="shared" si="3"/>
        <v>13.110153076484968</v>
      </c>
      <c r="I18" s="105">
        <f t="shared" si="4"/>
        <v>1048.8122461187975</v>
      </c>
      <c r="ALX18"/>
      <c r="ALY18"/>
      <c r="ALZ18"/>
      <c r="AMA18"/>
      <c r="AMB18"/>
      <c r="AMC18"/>
      <c r="AMD18"/>
      <c r="AME18"/>
      <c r="AMF18"/>
      <c r="AMG18"/>
      <c r="AMH18"/>
    </row>
    <row r="19" spans="1:1022" s="28" customFormat="1">
      <c r="B19" s="35" t="s">
        <v>40</v>
      </c>
      <c r="C19" s="35" t="s">
        <v>41</v>
      </c>
      <c r="D19" s="37" t="s">
        <v>19</v>
      </c>
      <c r="E19" s="38">
        <v>80</v>
      </c>
      <c r="F19" s="39">
        <v>19.02</v>
      </c>
      <c r="G19" s="39">
        <f t="shared" si="2"/>
        <v>1521.6</v>
      </c>
      <c r="H19" s="105">
        <f t="shared" si="3"/>
        <v>14.985283143914909</v>
      </c>
      <c r="I19" s="105">
        <f t="shared" si="4"/>
        <v>1198.8226515131928</v>
      </c>
      <c r="J19" s="51"/>
      <c r="K19" s="51"/>
      <c r="ALX19"/>
      <c r="ALY19"/>
      <c r="ALZ19"/>
      <c r="AMA19"/>
      <c r="AMB19"/>
      <c r="AMC19"/>
      <c r="AMD19"/>
      <c r="AME19"/>
      <c r="AMF19"/>
      <c r="AMG19"/>
      <c r="AMH19"/>
    </row>
    <row r="20" spans="1:1022" s="54" customFormat="1">
      <c r="A20" s="52"/>
      <c r="B20" s="35" t="s">
        <v>42</v>
      </c>
      <c r="C20" s="35" t="s">
        <v>43</v>
      </c>
      <c r="D20" s="53" t="s">
        <v>44</v>
      </c>
      <c r="E20" s="38">
        <v>40</v>
      </c>
      <c r="F20" s="39">
        <v>8.98</v>
      </c>
      <c r="G20" s="39">
        <f t="shared" si="2"/>
        <v>359.2</v>
      </c>
      <c r="H20" s="105">
        <f t="shared" si="3"/>
        <v>7.0750705905549891</v>
      </c>
      <c r="I20" s="105">
        <f t="shared" si="4"/>
        <v>283.00282362219957</v>
      </c>
      <c r="ALX20"/>
      <c r="ALY20"/>
      <c r="ALZ20"/>
      <c r="AMA20"/>
      <c r="AMB20"/>
      <c r="AMC20"/>
      <c r="AMD20"/>
      <c r="AME20"/>
      <c r="AMF20"/>
      <c r="AMG20"/>
      <c r="AMH20"/>
    </row>
    <row r="21" spans="1:1022" s="54" customFormat="1">
      <c r="A21" s="52"/>
      <c r="B21" s="35" t="s">
        <v>45</v>
      </c>
      <c r="C21" s="35" t="s">
        <v>46</v>
      </c>
      <c r="D21" s="53" t="s">
        <v>44</v>
      </c>
      <c r="E21" s="38">
        <v>40</v>
      </c>
      <c r="F21" s="39">
        <v>2.84</v>
      </c>
      <c r="G21" s="39">
        <f t="shared" si="2"/>
        <v>113.6</v>
      </c>
      <c r="H21" s="105">
        <f t="shared" si="3"/>
        <v>2.2375501644962323</v>
      </c>
      <c r="I21" s="105">
        <f t="shared" si="4"/>
        <v>89.502006579849294</v>
      </c>
      <c r="ALX21"/>
      <c r="ALY21"/>
      <c r="ALZ21"/>
      <c r="AMA21"/>
      <c r="AMB21"/>
      <c r="AMC21"/>
      <c r="AMD21"/>
      <c r="AME21"/>
      <c r="AMF21"/>
      <c r="AMG21"/>
      <c r="AMH21"/>
    </row>
    <row r="22" spans="1:1022" s="54" customFormat="1">
      <c r="A22" s="52"/>
      <c r="B22" s="35" t="s">
        <v>47</v>
      </c>
      <c r="C22" s="35" t="s">
        <v>48</v>
      </c>
      <c r="D22" s="53" t="s">
        <v>19</v>
      </c>
      <c r="E22" s="38">
        <v>200</v>
      </c>
      <c r="F22" s="39">
        <v>20.21</v>
      </c>
      <c r="G22" s="39">
        <f t="shared" si="2"/>
        <v>4042</v>
      </c>
      <c r="H22" s="105">
        <f t="shared" si="3"/>
        <v>15.922848177629881</v>
      </c>
      <c r="I22" s="105">
        <f t="shared" si="4"/>
        <v>3184.5696355259761</v>
      </c>
      <c r="ALX22"/>
      <c r="ALY22"/>
      <c r="ALZ22"/>
      <c r="AMA22"/>
      <c r="AMB22"/>
      <c r="AMC22"/>
      <c r="AMD22"/>
      <c r="AME22"/>
      <c r="AMF22"/>
      <c r="AMG22"/>
      <c r="AMH22"/>
    </row>
    <row r="23" spans="1:1022" s="54" customFormat="1" ht="31.5">
      <c r="A23" s="52"/>
      <c r="B23" s="35" t="s">
        <v>49</v>
      </c>
      <c r="C23" s="35" t="s">
        <v>50</v>
      </c>
      <c r="D23" s="37" t="s">
        <v>19</v>
      </c>
      <c r="E23" s="38">
        <v>100</v>
      </c>
      <c r="F23" s="39">
        <v>21.4</v>
      </c>
      <c r="G23" s="39">
        <f t="shared" si="2"/>
        <v>2140</v>
      </c>
      <c r="H23" s="105">
        <f t="shared" si="3"/>
        <v>16.860413211344849</v>
      </c>
      <c r="I23" s="105">
        <f t="shared" si="4"/>
        <v>1686.0413211344849</v>
      </c>
      <c r="ALX23"/>
      <c r="ALY23"/>
      <c r="ALZ23"/>
      <c r="AMA23"/>
      <c r="AMB23"/>
      <c r="AMC23"/>
      <c r="AMD23"/>
      <c r="AME23"/>
      <c r="AMF23"/>
      <c r="AMG23"/>
      <c r="AMH23"/>
    </row>
    <row r="24" spans="1:1022" s="54" customFormat="1" ht="31.5">
      <c r="A24" s="52"/>
      <c r="B24" s="35" t="s">
        <v>51</v>
      </c>
      <c r="C24" s="35" t="s">
        <v>52</v>
      </c>
      <c r="D24" s="37" t="s">
        <v>19</v>
      </c>
      <c r="E24" s="38">
        <v>100</v>
      </c>
      <c r="F24" s="39">
        <v>36.659999999999997</v>
      </c>
      <c r="G24" s="39">
        <f t="shared" si="2"/>
        <v>3666</v>
      </c>
      <c r="H24" s="105">
        <f t="shared" si="3"/>
        <v>28.883305996630941</v>
      </c>
      <c r="I24" s="105">
        <f t="shared" si="4"/>
        <v>2888.3305996630943</v>
      </c>
      <c r="ALX24"/>
      <c r="ALY24"/>
      <c r="ALZ24"/>
      <c r="AMA24"/>
      <c r="AMB24"/>
      <c r="AMC24"/>
      <c r="AMD24"/>
      <c r="AME24"/>
      <c r="AMF24"/>
      <c r="AMG24"/>
      <c r="AMH24"/>
    </row>
    <row r="25" spans="1:1022" s="54" customFormat="1">
      <c r="A25" s="52"/>
      <c r="B25" s="35" t="s">
        <v>53</v>
      </c>
      <c r="C25" s="35" t="s">
        <v>54</v>
      </c>
      <c r="D25" s="37" t="s">
        <v>19</v>
      </c>
      <c r="E25" s="38">
        <v>100</v>
      </c>
      <c r="F25" s="39">
        <v>14.27</v>
      </c>
      <c r="G25" s="39">
        <f t="shared" si="2"/>
        <v>1427</v>
      </c>
      <c r="H25" s="105">
        <f t="shared" si="3"/>
        <v>11.242901706817337</v>
      </c>
      <c r="I25" s="105">
        <f t="shared" si="4"/>
        <v>1124.2901706817338</v>
      </c>
      <c r="ALX25"/>
      <c r="ALY25"/>
      <c r="ALZ25"/>
      <c r="AMA25"/>
      <c r="AMB25"/>
      <c r="AMC25"/>
      <c r="AMD25"/>
      <c r="AME25"/>
      <c r="AMF25"/>
      <c r="AMG25"/>
      <c r="AMH25"/>
    </row>
    <row r="26" spans="1:1022" s="54" customFormat="1">
      <c r="A26" s="52"/>
      <c r="B26" s="35" t="s">
        <v>55</v>
      </c>
      <c r="C26" s="35" t="s">
        <v>56</v>
      </c>
      <c r="D26" s="37" t="s">
        <v>19</v>
      </c>
      <c r="E26" s="38">
        <v>100</v>
      </c>
      <c r="F26" s="39">
        <v>23.78</v>
      </c>
      <c r="G26" s="39">
        <f t="shared" si="2"/>
        <v>2378</v>
      </c>
      <c r="H26" s="105">
        <f t="shared" si="3"/>
        <v>18.735543278774792</v>
      </c>
      <c r="I26" s="105">
        <f t="shared" si="4"/>
        <v>1873.5543278774792</v>
      </c>
      <c r="ALX26"/>
      <c r="ALY26"/>
      <c r="ALZ26"/>
      <c r="AMA26"/>
      <c r="AMB26"/>
      <c r="AMC26"/>
      <c r="AMD26"/>
      <c r="AME26"/>
      <c r="AMF26"/>
      <c r="AMG26"/>
      <c r="AMH26"/>
    </row>
    <row r="27" spans="1:1022" s="54" customFormat="1" ht="31.5">
      <c r="A27" s="52"/>
      <c r="B27" s="35" t="s">
        <v>57</v>
      </c>
      <c r="C27" s="35" t="s">
        <v>58</v>
      </c>
      <c r="D27" s="53" t="s">
        <v>19</v>
      </c>
      <c r="E27" s="38">
        <v>40</v>
      </c>
      <c r="F27" s="39">
        <v>19.02</v>
      </c>
      <c r="G27" s="39">
        <f t="shared" si="2"/>
        <v>760.8</v>
      </c>
      <c r="H27" s="105">
        <f t="shared" si="3"/>
        <v>14.985283143914909</v>
      </c>
      <c r="I27" s="105">
        <f t="shared" si="4"/>
        <v>599.4113257565964</v>
      </c>
      <c r="ALX27"/>
      <c r="ALY27"/>
      <c r="ALZ27"/>
      <c r="AMA27"/>
      <c r="AMB27"/>
      <c r="AMC27"/>
      <c r="AMD27"/>
      <c r="AME27"/>
      <c r="AMF27"/>
      <c r="AMG27"/>
      <c r="AMH27"/>
    </row>
    <row r="28" spans="1:1022" s="28" customFormat="1" ht="31.5">
      <c r="B28" s="35" t="s">
        <v>59</v>
      </c>
      <c r="C28" s="35" t="s">
        <v>60</v>
      </c>
      <c r="D28" s="37" t="s">
        <v>37</v>
      </c>
      <c r="E28" s="38">
        <v>9</v>
      </c>
      <c r="F28" s="39">
        <v>102.66</v>
      </c>
      <c r="G28" s="39">
        <f t="shared" si="2"/>
        <v>923.94</v>
      </c>
      <c r="H28" s="105">
        <f t="shared" si="3"/>
        <v>80.882711227881416</v>
      </c>
      <c r="I28" s="105">
        <f t="shared" si="4"/>
        <v>727.9444010509327</v>
      </c>
      <c r="ALX28"/>
      <c r="ALY28"/>
      <c r="ALZ28"/>
      <c r="AMA28"/>
      <c r="AMB28"/>
      <c r="AMC28"/>
      <c r="AMD28"/>
      <c r="AME28"/>
      <c r="AMF28"/>
      <c r="AMG28"/>
      <c r="AMH28"/>
    </row>
    <row r="29" spans="1:1022" s="54" customFormat="1">
      <c r="A29" s="52"/>
      <c r="B29" s="35" t="s">
        <v>61</v>
      </c>
      <c r="C29" s="35" t="s">
        <v>62</v>
      </c>
      <c r="D29" s="53" t="s">
        <v>19</v>
      </c>
      <c r="E29" s="38">
        <v>30</v>
      </c>
      <c r="F29" s="39">
        <v>14.27</v>
      </c>
      <c r="G29" s="39">
        <f t="shared" si="2"/>
        <v>428.1</v>
      </c>
      <c r="H29" s="105">
        <f t="shared" si="3"/>
        <v>11.242901706817337</v>
      </c>
      <c r="I29" s="105">
        <f t="shared" si="4"/>
        <v>337.28705120452008</v>
      </c>
      <c r="ALX29"/>
      <c r="ALY29"/>
      <c r="ALZ29"/>
      <c r="AMA29"/>
      <c r="AMB29"/>
      <c r="AMC29"/>
      <c r="AMD29"/>
      <c r="AME29"/>
      <c r="AMF29"/>
      <c r="AMG29"/>
      <c r="AMH29"/>
    </row>
    <row r="30" spans="1:1022" s="54" customFormat="1">
      <c r="A30" s="52"/>
      <c r="B30" s="35" t="s">
        <v>63</v>
      </c>
      <c r="C30" s="35" t="s">
        <v>64</v>
      </c>
      <c r="D30" s="53" t="s">
        <v>19</v>
      </c>
      <c r="E30" s="38">
        <v>40</v>
      </c>
      <c r="F30" s="39">
        <v>30.45</v>
      </c>
      <c r="G30" s="39">
        <f t="shared" si="2"/>
        <v>1218</v>
      </c>
      <c r="H30" s="105">
        <f t="shared" si="3"/>
        <v>23.990634686236014</v>
      </c>
      <c r="I30" s="105">
        <f t="shared" si="4"/>
        <v>959.6253874494405</v>
      </c>
      <c r="ALX30"/>
      <c r="ALY30"/>
      <c r="ALZ30"/>
      <c r="AMA30"/>
      <c r="AMB30"/>
      <c r="AMC30"/>
      <c r="AMD30"/>
      <c r="AME30"/>
      <c r="AMF30"/>
      <c r="AMG30"/>
      <c r="AMH30"/>
    </row>
    <row r="31" spans="1:1022" s="54" customFormat="1" ht="31.5">
      <c r="A31" s="52"/>
      <c r="B31" s="35" t="s">
        <v>65</v>
      </c>
      <c r="C31" s="35" t="s">
        <v>66</v>
      </c>
      <c r="D31" s="53" t="s">
        <v>19</v>
      </c>
      <c r="E31" s="38">
        <v>20</v>
      </c>
      <c r="F31" s="39">
        <v>54.86</v>
      </c>
      <c r="G31" s="39">
        <f t="shared" si="2"/>
        <v>1097.2</v>
      </c>
      <c r="H31" s="105">
        <f t="shared" si="3"/>
        <v>43.222535924036379</v>
      </c>
      <c r="I31" s="105">
        <f t="shared" si="4"/>
        <v>864.45071848072757</v>
      </c>
      <c r="ALX31"/>
      <c r="ALY31"/>
      <c r="ALZ31"/>
      <c r="AMA31"/>
      <c r="AMB31"/>
      <c r="AMC31"/>
      <c r="AMD31"/>
      <c r="AME31"/>
      <c r="AMF31"/>
      <c r="AMG31"/>
      <c r="AMH31"/>
    </row>
    <row r="32" spans="1:1022" s="28" customFormat="1">
      <c r="B32" s="35" t="s">
        <v>67</v>
      </c>
      <c r="C32" s="35" t="s">
        <v>68</v>
      </c>
      <c r="D32" s="37" t="s">
        <v>44</v>
      </c>
      <c r="E32" s="38">
        <v>200</v>
      </c>
      <c r="F32" s="39">
        <v>7.4</v>
      </c>
      <c r="G32" s="39">
        <f t="shared" si="2"/>
        <v>1480</v>
      </c>
      <c r="H32" s="105">
        <f t="shared" si="3"/>
        <v>5.8302363441099017</v>
      </c>
      <c r="I32" s="105">
        <f t="shared" si="4"/>
        <v>1166.0472688219804</v>
      </c>
      <c r="ALX32"/>
      <c r="ALY32"/>
      <c r="ALZ32"/>
      <c r="AMA32"/>
      <c r="AMB32"/>
      <c r="AMC32"/>
      <c r="AMD32"/>
      <c r="AME32"/>
      <c r="AMF32"/>
      <c r="AMG32"/>
      <c r="AMH32"/>
    </row>
    <row r="33" spans="1:1022" s="28" customFormat="1">
      <c r="B33" s="35" t="s">
        <v>69</v>
      </c>
      <c r="C33" s="35" t="s">
        <v>70</v>
      </c>
      <c r="D33" s="37" t="s">
        <v>25</v>
      </c>
      <c r="E33" s="38">
        <v>80</v>
      </c>
      <c r="F33" s="39">
        <v>17.09</v>
      </c>
      <c r="G33" s="39">
        <f t="shared" si="2"/>
        <v>1367.2</v>
      </c>
      <c r="H33" s="105">
        <f t="shared" si="3"/>
        <v>13.464694475788949</v>
      </c>
      <c r="I33" s="105">
        <f t="shared" si="4"/>
        <v>1077.1755580631159</v>
      </c>
      <c r="ALX33"/>
      <c r="ALY33"/>
      <c r="ALZ33"/>
      <c r="AMA33"/>
      <c r="AMB33"/>
      <c r="AMC33"/>
      <c r="AMD33"/>
      <c r="AME33"/>
      <c r="AMF33"/>
      <c r="AMG33"/>
      <c r="AMH33"/>
    </row>
    <row r="34" spans="1:1022" s="28" customFormat="1">
      <c r="B34" s="35" t="s">
        <v>71</v>
      </c>
      <c r="C34" s="35" t="s">
        <v>72</v>
      </c>
      <c r="D34" s="37" t="s">
        <v>25</v>
      </c>
      <c r="E34" s="38">
        <v>16</v>
      </c>
      <c r="F34" s="39">
        <v>78.58</v>
      </c>
      <c r="G34" s="39">
        <f t="shared" si="2"/>
        <v>1257.28</v>
      </c>
      <c r="H34" s="105">
        <f t="shared" si="3"/>
        <v>61.910807016237307</v>
      </c>
      <c r="I34" s="105">
        <f t="shared" si="4"/>
        <v>990.57291225979691</v>
      </c>
      <c r="ALX34"/>
      <c r="ALY34"/>
      <c r="ALZ34"/>
      <c r="AMA34"/>
      <c r="AMB34"/>
      <c r="AMC34"/>
      <c r="AMD34"/>
      <c r="AME34"/>
      <c r="AMF34"/>
      <c r="AMG34"/>
      <c r="AMH34"/>
    </row>
    <row r="35" spans="1:1022" s="28" customFormat="1">
      <c r="B35" s="35" t="s">
        <v>73</v>
      </c>
      <c r="C35" s="35" t="s">
        <v>74</v>
      </c>
      <c r="D35" s="37" t="s">
        <v>25</v>
      </c>
      <c r="E35" s="38">
        <v>20</v>
      </c>
      <c r="F35" s="39">
        <v>18.18</v>
      </c>
      <c r="G35" s="39">
        <f t="shared" si="2"/>
        <v>363.6</v>
      </c>
      <c r="H35" s="105">
        <f t="shared" si="3"/>
        <v>14.323472531880812</v>
      </c>
      <c r="I35" s="105">
        <f t="shared" si="4"/>
        <v>286.46945063761626</v>
      </c>
      <c r="ALX35"/>
      <c r="ALY35"/>
      <c r="ALZ35"/>
      <c r="AMA35"/>
      <c r="AMB35"/>
      <c r="AMC35"/>
      <c r="AMD35"/>
      <c r="AME35"/>
      <c r="AMF35"/>
      <c r="AMG35"/>
      <c r="AMH35"/>
    </row>
    <row r="36" spans="1:1022" s="28" customFormat="1" ht="31.5">
      <c r="B36" s="35" t="s">
        <v>75</v>
      </c>
      <c r="C36" s="35" t="s">
        <v>76</v>
      </c>
      <c r="D36" s="37" t="s">
        <v>25</v>
      </c>
      <c r="E36" s="38">
        <v>20</v>
      </c>
      <c r="F36" s="39">
        <v>19.09</v>
      </c>
      <c r="G36" s="39">
        <f t="shared" si="2"/>
        <v>381.8</v>
      </c>
      <c r="H36" s="105">
        <f t="shared" si="3"/>
        <v>15.040434028251084</v>
      </c>
      <c r="I36" s="105">
        <f t="shared" si="4"/>
        <v>300.80868056502169</v>
      </c>
      <c r="ALX36"/>
      <c r="ALY36"/>
      <c r="ALZ36"/>
      <c r="AMA36"/>
      <c r="AMB36"/>
      <c r="AMC36"/>
      <c r="AMD36"/>
      <c r="AME36"/>
      <c r="AMF36"/>
      <c r="AMG36"/>
      <c r="AMH36"/>
    </row>
    <row r="37" spans="1:1022" s="28" customFormat="1">
      <c r="B37" s="35" t="s">
        <v>77</v>
      </c>
      <c r="C37" s="35" t="s">
        <v>78</v>
      </c>
      <c r="D37" s="37" t="s">
        <v>44</v>
      </c>
      <c r="E37" s="38">
        <v>20</v>
      </c>
      <c r="F37" s="39">
        <v>5.26</v>
      </c>
      <c r="G37" s="39">
        <f t="shared" si="2"/>
        <v>105.2</v>
      </c>
      <c r="H37" s="105">
        <f t="shared" si="3"/>
        <v>4.1441950229754161</v>
      </c>
      <c r="I37" s="105">
        <f t="shared" si="4"/>
        <v>82.883900459508325</v>
      </c>
      <c r="ALX37"/>
      <c r="ALY37"/>
      <c r="ALZ37"/>
      <c r="AMA37"/>
      <c r="AMB37"/>
      <c r="AMC37"/>
      <c r="AMD37"/>
      <c r="AME37"/>
      <c r="AMF37"/>
      <c r="AMG37"/>
      <c r="AMH37"/>
    </row>
    <row r="38" spans="1:1022" s="28" customFormat="1">
      <c r="B38" s="35" t="s">
        <v>79</v>
      </c>
      <c r="C38" s="35" t="s">
        <v>80</v>
      </c>
      <c r="D38" s="37" t="s">
        <v>19</v>
      </c>
      <c r="E38" s="38">
        <v>40</v>
      </c>
      <c r="F38" s="39">
        <v>20.21</v>
      </c>
      <c r="G38" s="39">
        <f t="shared" si="2"/>
        <v>808.4</v>
      </c>
      <c r="H38" s="105">
        <f t="shared" si="3"/>
        <v>15.922848177629881</v>
      </c>
      <c r="I38" s="105">
        <f t="shared" si="4"/>
        <v>636.91392710519517</v>
      </c>
      <c r="ALX38"/>
      <c r="ALY38"/>
      <c r="ALZ38"/>
      <c r="AMA38"/>
      <c r="AMB38"/>
      <c r="AMC38"/>
      <c r="AMD38"/>
      <c r="AME38"/>
      <c r="AMF38"/>
      <c r="AMG38"/>
      <c r="AMH38"/>
    </row>
    <row r="39" spans="1:1022" s="28" customFormat="1">
      <c r="B39" s="35" t="s">
        <v>81</v>
      </c>
      <c r="C39" s="35" t="s">
        <v>82</v>
      </c>
      <c r="D39" s="37" t="s">
        <v>19</v>
      </c>
      <c r="E39" s="38">
        <v>20</v>
      </c>
      <c r="F39" s="39">
        <v>22.02</v>
      </c>
      <c r="G39" s="39">
        <f t="shared" si="2"/>
        <v>440.4</v>
      </c>
      <c r="H39" s="105">
        <f t="shared" si="3"/>
        <v>17.348892472608114</v>
      </c>
      <c r="I39" s="105">
        <f t="shared" si="4"/>
        <v>346.97784945216227</v>
      </c>
      <c r="ALX39"/>
      <c r="ALY39"/>
      <c r="ALZ39"/>
      <c r="AMA39"/>
      <c r="AMB39"/>
      <c r="AMC39"/>
      <c r="AMD39"/>
      <c r="AME39"/>
      <c r="AMF39"/>
      <c r="AMG39"/>
      <c r="AMH39"/>
    </row>
    <row r="40" spans="1:1022" s="28" customFormat="1">
      <c r="B40" s="35" t="s">
        <v>83</v>
      </c>
      <c r="C40" s="35" t="s">
        <v>84</v>
      </c>
      <c r="D40" s="37" t="s">
        <v>37</v>
      </c>
      <c r="E40" s="38">
        <v>40</v>
      </c>
      <c r="F40" s="39">
        <v>41.79</v>
      </c>
      <c r="G40" s="39">
        <f t="shared" si="2"/>
        <v>1671.6</v>
      </c>
      <c r="H40" s="105">
        <f t="shared" si="3"/>
        <v>32.92507794869632</v>
      </c>
      <c r="I40" s="105">
        <f t="shared" si="4"/>
        <v>1317.0031179478528</v>
      </c>
      <c r="ALX40"/>
      <c r="ALY40"/>
      <c r="ALZ40"/>
      <c r="AMA40"/>
      <c r="AMB40"/>
      <c r="AMC40"/>
      <c r="AMD40"/>
      <c r="AME40"/>
      <c r="AMF40"/>
      <c r="AMG40"/>
      <c r="AMH40"/>
    </row>
    <row r="41" spans="1:1022" s="28" customFormat="1" ht="31.5">
      <c r="B41" s="35" t="s">
        <v>85</v>
      </c>
      <c r="C41" s="35" t="s">
        <v>86</v>
      </c>
      <c r="D41" s="37" t="s">
        <v>37</v>
      </c>
      <c r="E41" s="38">
        <v>80</v>
      </c>
      <c r="F41" s="39">
        <v>49.74</v>
      </c>
      <c r="G41" s="39">
        <f t="shared" si="2"/>
        <v>3979.2</v>
      </c>
      <c r="H41" s="105">
        <f t="shared" si="3"/>
        <v>39.188642669733312</v>
      </c>
      <c r="I41" s="105">
        <f t="shared" si="4"/>
        <v>3135.0914135786652</v>
      </c>
      <c r="ALX41"/>
      <c r="ALY41"/>
      <c r="ALZ41"/>
      <c r="AMA41"/>
      <c r="AMB41"/>
      <c r="AMC41"/>
      <c r="AMD41"/>
      <c r="AME41"/>
      <c r="AMF41"/>
      <c r="AMG41"/>
      <c r="AMH41"/>
    </row>
    <row r="42" spans="1:1022" s="28" customFormat="1" ht="31.5">
      <c r="B42" s="35" t="s">
        <v>87</v>
      </c>
      <c r="C42" s="35" t="s">
        <v>88</v>
      </c>
      <c r="D42" s="37" t="s">
        <v>37</v>
      </c>
      <c r="E42" s="38">
        <v>20</v>
      </c>
      <c r="F42" s="39">
        <v>41.79</v>
      </c>
      <c r="G42" s="39">
        <f t="shared" si="2"/>
        <v>835.8</v>
      </c>
      <c r="H42" s="105">
        <f>F42*$I$5</f>
        <v>32.92507794869632</v>
      </c>
      <c r="I42" s="105">
        <f t="shared" si="4"/>
        <v>658.50155897392642</v>
      </c>
      <c r="ALX42"/>
      <c r="ALY42"/>
      <c r="ALZ42"/>
      <c r="AMA42"/>
      <c r="AMB42"/>
      <c r="AMC42"/>
      <c r="AMD42"/>
      <c r="AME42"/>
      <c r="AMF42"/>
      <c r="AMG42"/>
      <c r="AMH42"/>
    </row>
    <row r="43" spans="1:1022" s="28" customFormat="1">
      <c r="B43" s="40"/>
      <c r="C43" s="41" t="s">
        <v>89</v>
      </c>
      <c r="D43" s="55"/>
      <c r="E43" s="56"/>
      <c r="F43" s="42"/>
      <c r="G43" s="43">
        <f>SUBTOTAL(9,G14:G42)</f>
        <v>41100.720000000001</v>
      </c>
      <c r="H43" s="98"/>
      <c r="I43" s="99">
        <f>SUBTOTAL(9,I14:I42)</f>
        <v>32382.015069335768</v>
      </c>
      <c r="ALX43"/>
      <c r="ALY43"/>
      <c r="ALZ43"/>
      <c r="AMA43"/>
      <c r="AMB43"/>
      <c r="AMC43"/>
      <c r="AMD43"/>
      <c r="AME43"/>
      <c r="AMF43"/>
      <c r="AMG43"/>
      <c r="AMH43"/>
    </row>
    <row r="44" spans="1:1022" s="44" customFormat="1">
      <c r="B44" s="29" t="s">
        <v>90</v>
      </c>
      <c r="C44" s="57" t="s">
        <v>91</v>
      </c>
      <c r="D44" s="46"/>
      <c r="E44" s="47"/>
      <c r="F44" s="48"/>
      <c r="G44" s="49"/>
      <c r="H44" s="106"/>
      <c r="I44" s="106"/>
      <c r="ALX44"/>
      <c r="ALY44"/>
      <c r="ALZ44"/>
      <c r="AMA44"/>
      <c r="AMB44"/>
      <c r="AMC44"/>
      <c r="AMD44"/>
      <c r="AME44"/>
      <c r="AMF44"/>
      <c r="AMG44"/>
      <c r="AMH44"/>
    </row>
    <row r="45" spans="1:1022" s="28" customFormat="1">
      <c r="B45" s="58" t="s">
        <v>92</v>
      </c>
      <c r="C45" s="36" t="s">
        <v>93</v>
      </c>
      <c r="D45" s="37" t="s">
        <v>25</v>
      </c>
      <c r="E45" s="38">
        <v>4</v>
      </c>
      <c r="F45" s="39">
        <v>137.99</v>
      </c>
      <c r="G45" s="39">
        <f t="shared" ref="G45:G59" si="5">ROUND(E45*F45,2)</f>
        <v>551.96</v>
      </c>
      <c r="H45" s="105">
        <f t="shared" ref="H45:H59" si="6">F45*$I$5</f>
        <v>108.71815042212505</v>
      </c>
      <c r="I45" s="105">
        <f t="shared" ref="I45:I59" si="7">H45*E45</f>
        <v>434.8726016885002</v>
      </c>
      <c r="ALX45"/>
      <c r="ALY45"/>
      <c r="ALZ45"/>
      <c r="AMA45"/>
      <c r="AMB45"/>
      <c r="AMC45"/>
      <c r="AMD45"/>
      <c r="AME45"/>
      <c r="AMF45"/>
      <c r="AMG45"/>
      <c r="AMH45"/>
    </row>
    <row r="46" spans="1:1022" s="54" customFormat="1">
      <c r="A46" s="52"/>
      <c r="B46" s="58" t="s">
        <v>94</v>
      </c>
      <c r="C46" s="59" t="s">
        <v>95</v>
      </c>
      <c r="D46" s="53" t="s">
        <v>37</v>
      </c>
      <c r="E46" s="38">
        <v>20</v>
      </c>
      <c r="F46" s="39">
        <v>172.97</v>
      </c>
      <c r="G46" s="39">
        <f t="shared" si="5"/>
        <v>3459.4</v>
      </c>
      <c r="H46" s="105">
        <f t="shared" si="6"/>
        <v>136.27783519468778</v>
      </c>
      <c r="I46" s="105">
        <f t="shared" si="7"/>
        <v>2725.5567038937556</v>
      </c>
      <c r="ALX46"/>
      <c r="ALY46"/>
      <c r="ALZ46"/>
      <c r="AMA46"/>
      <c r="AMB46"/>
      <c r="AMC46"/>
      <c r="AMD46"/>
      <c r="AME46"/>
      <c r="AMF46"/>
      <c r="AMG46"/>
      <c r="AMH46"/>
    </row>
    <row r="47" spans="1:1022" s="54" customFormat="1">
      <c r="A47" s="52"/>
      <c r="B47" s="58" t="s">
        <v>96</v>
      </c>
      <c r="C47" s="59" t="s">
        <v>97</v>
      </c>
      <c r="D47" s="53" t="s">
        <v>37</v>
      </c>
      <c r="E47" s="38">
        <v>20</v>
      </c>
      <c r="F47" s="39">
        <v>24.02</v>
      </c>
      <c r="G47" s="39">
        <f t="shared" si="5"/>
        <v>480.4</v>
      </c>
      <c r="H47" s="105">
        <f t="shared" si="6"/>
        <v>18.924632025070249</v>
      </c>
      <c r="I47" s="105">
        <f t="shared" si="7"/>
        <v>378.49264050140499</v>
      </c>
      <c r="ALX47"/>
      <c r="ALY47"/>
      <c r="ALZ47"/>
      <c r="AMA47"/>
      <c r="AMB47"/>
      <c r="AMC47"/>
      <c r="AMD47"/>
      <c r="AME47"/>
      <c r="AMF47"/>
      <c r="AMG47"/>
      <c r="AMH47"/>
    </row>
    <row r="48" spans="1:1022" s="28" customFormat="1">
      <c r="B48" s="58" t="s">
        <v>98</v>
      </c>
      <c r="C48" s="60" t="s">
        <v>99</v>
      </c>
      <c r="D48" s="50" t="s">
        <v>37</v>
      </c>
      <c r="E48" s="38">
        <v>30</v>
      </c>
      <c r="F48" s="39">
        <v>71.040000000000006</v>
      </c>
      <c r="G48" s="39">
        <f t="shared" si="5"/>
        <v>2131.1999999999998</v>
      </c>
      <c r="H48" s="105">
        <f t="shared" si="6"/>
        <v>55.970268903455064</v>
      </c>
      <c r="I48" s="105">
        <f t="shared" si="7"/>
        <v>1679.108067103652</v>
      </c>
      <c r="ALX48"/>
      <c r="ALY48"/>
      <c r="ALZ48"/>
      <c r="AMA48"/>
      <c r="AMB48"/>
      <c r="AMC48"/>
      <c r="AMD48"/>
      <c r="AME48"/>
      <c r="AMF48"/>
      <c r="AMG48"/>
      <c r="AMH48"/>
    </row>
    <row r="49" spans="1:1022" s="28" customFormat="1">
      <c r="B49" s="58" t="s">
        <v>100</v>
      </c>
      <c r="C49" s="60" t="s">
        <v>101</v>
      </c>
      <c r="D49" s="50" t="s">
        <v>19</v>
      </c>
      <c r="E49" s="38">
        <v>40</v>
      </c>
      <c r="F49" s="39">
        <v>24.02</v>
      </c>
      <c r="G49" s="39">
        <f t="shared" si="5"/>
        <v>960.8</v>
      </c>
      <c r="H49" s="105">
        <f t="shared" si="6"/>
        <v>18.924632025070249</v>
      </c>
      <c r="I49" s="105">
        <f t="shared" si="7"/>
        <v>756.98528100280998</v>
      </c>
      <c r="ALX49"/>
      <c r="ALY49"/>
      <c r="ALZ49"/>
      <c r="AMA49"/>
      <c r="AMB49"/>
      <c r="AMC49"/>
      <c r="AMD49"/>
      <c r="AME49"/>
      <c r="AMF49"/>
      <c r="AMG49"/>
      <c r="AMH49"/>
    </row>
    <row r="50" spans="1:1022" s="28" customFormat="1">
      <c r="B50" s="58" t="s">
        <v>102</v>
      </c>
      <c r="C50" s="60" t="s">
        <v>103</v>
      </c>
      <c r="D50" s="50" t="s">
        <v>37</v>
      </c>
      <c r="E50" s="38">
        <v>30</v>
      </c>
      <c r="F50" s="39">
        <v>71.040000000000006</v>
      </c>
      <c r="G50" s="39">
        <f t="shared" si="5"/>
        <v>2131.1999999999998</v>
      </c>
      <c r="H50" s="105">
        <f t="shared" si="6"/>
        <v>55.970268903455064</v>
      </c>
      <c r="I50" s="105">
        <f t="shared" si="7"/>
        <v>1679.108067103652</v>
      </c>
      <c r="ALX50"/>
      <c r="ALY50"/>
      <c r="ALZ50"/>
      <c r="AMA50"/>
      <c r="AMB50"/>
      <c r="AMC50"/>
      <c r="AMD50"/>
      <c r="AME50"/>
      <c r="AMF50"/>
      <c r="AMG50"/>
      <c r="AMH50"/>
    </row>
    <row r="51" spans="1:1022" s="28" customFormat="1">
      <c r="B51" s="58" t="s">
        <v>104</v>
      </c>
      <c r="C51" s="60" t="s">
        <v>105</v>
      </c>
      <c r="D51" s="50" t="s">
        <v>37</v>
      </c>
      <c r="E51" s="38">
        <v>30</v>
      </c>
      <c r="F51" s="39">
        <v>71.040000000000006</v>
      </c>
      <c r="G51" s="39">
        <f t="shared" si="5"/>
        <v>2131.1999999999998</v>
      </c>
      <c r="H51" s="105">
        <f t="shared" si="6"/>
        <v>55.970268903455064</v>
      </c>
      <c r="I51" s="105">
        <f t="shared" si="7"/>
        <v>1679.108067103652</v>
      </c>
      <c r="ALX51"/>
      <c r="ALY51"/>
      <c r="ALZ51"/>
      <c r="AMA51"/>
      <c r="AMB51"/>
      <c r="AMC51"/>
      <c r="AMD51"/>
      <c r="AME51"/>
      <c r="AMF51"/>
      <c r="AMG51"/>
      <c r="AMH51"/>
    </row>
    <row r="52" spans="1:1022" s="54" customFormat="1" ht="31.5">
      <c r="A52" s="52"/>
      <c r="B52" s="58" t="s">
        <v>106</v>
      </c>
      <c r="C52" s="61" t="s">
        <v>107</v>
      </c>
      <c r="D52" s="62" t="s">
        <v>19</v>
      </c>
      <c r="E52" s="38">
        <v>20</v>
      </c>
      <c r="F52" s="39">
        <v>71.91</v>
      </c>
      <c r="G52" s="39">
        <f t="shared" si="5"/>
        <v>1438.2</v>
      </c>
      <c r="H52" s="105">
        <f t="shared" si="6"/>
        <v>56.655715608776084</v>
      </c>
      <c r="I52" s="105">
        <f t="shared" si="7"/>
        <v>1133.1143121755217</v>
      </c>
      <c r="ALX52"/>
      <c r="ALY52"/>
      <c r="ALZ52"/>
      <c r="AMA52"/>
      <c r="AMB52"/>
      <c r="AMC52"/>
      <c r="AMD52"/>
      <c r="AME52"/>
      <c r="AMF52"/>
      <c r="AMG52"/>
      <c r="AMH52"/>
    </row>
    <row r="53" spans="1:1022" s="28" customFormat="1">
      <c r="B53" s="58" t="s">
        <v>108</v>
      </c>
      <c r="C53" s="60" t="s">
        <v>109</v>
      </c>
      <c r="D53" s="50" t="s">
        <v>110</v>
      </c>
      <c r="E53" s="38">
        <v>20</v>
      </c>
      <c r="F53" s="39">
        <v>15.7</v>
      </c>
      <c r="G53" s="39">
        <f t="shared" si="5"/>
        <v>314</v>
      </c>
      <c r="H53" s="105">
        <f t="shared" si="6"/>
        <v>12.369555486827764</v>
      </c>
      <c r="I53" s="105">
        <f t="shared" si="7"/>
        <v>247.39110973655528</v>
      </c>
      <c r="ALX53"/>
      <c r="ALY53"/>
      <c r="ALZ53"/>
      <c r="AMA53"/>
      <c r="AMB53"/>
      <c r="AMC53"/>
      <c r="AMD53"/>
      <c r="AME53"/>
      <c r="AMF53"/>
      <c r="AMG53"/>
      <c r="AMH53"/>
    </row>
    <row r="54" spans="1:1022" s="28" customFormat="1">
      <c r="B54" s="58" t="s">
        <v>111</v>
      </c>
      <c r="C54" s="60" t="s">
        <v>112</v>
      </c>
      <c r="D54" s="50" t="s">
        <v>110</v>
      </c>
      <c r="E54" s="38">
        <v>20</v>
      </c>
      <c r="F54" s="39">
        <v>15.06</v>
      </c>
      <c r="G54" s="39">
        <f t="shared" si="5"/>
        <v>301.2</v>
      </c>
      <c r="H54" s="105">
        <f t="shared" si="6"/>
        <v>11.865318830039881</v>
      </c>
      <c r="I54" s="105">
        <f t="shared" si="7"/>
        <v>237.30637660079762</v>
      </c>
      <c r="ALX54"/>
      <c r="ALY54"/>
      <c r="ALZ54"/>
      <c r="AMA54"/>
      <c r="AMB54"/>
      <c r="AMC54"/>
      <c r="AMD54"/>
      <c r="AME54"/>
      <c r="AMF54"/>
      <c r="AMG54"/>
      <c r="AMH54"/>
    </row>
    <row r="55" spans="1:1022" s="28" customFormat="1">
      <c r="B55" s="58" t="s">
        <v>113</v>
      </c>
      <c r="C55" s="60" t="s">
        <v>114</v>
      </c>
      <c r="D55" s="50" t="s">
        <v>110</v>
      </c>
      <c r="E55" s="38">
        <v>20</v>
      </c>
      <c r="F55" s="39">
        <v>17.22</v>
      </c>
      <c r="G55" s="39">
        <f t="shared" si="5"/>
        <v>344.4</v>
      </c>
      <c r="H55" s="105">
        <f t="shared" si="6"/>
        <v>13.567117546698986</v>
      </c>
      <c r="I55" s="105">
        <f t="shared" si="7"/>
        <v>271.34235093397973</v>
      </c>
      <c r="ALX55"/>
      <c r="ALY55"/>
      <c r="ALZ55"/>
      <c r="AMA55"/>
      <c r="AMB55"/>
      <c r="AMC55"/>
      <c r="AMD55"/>
      <c r="AME55"/>
      <c r="AMF55"/>
      <c r="AMG55"/>
      <c r="AMH55"/>
    </row>
    <row r="56" spans="1:1022" s="28" customFormat="1" ht="31.5">
      <c r="B56" s="58" t="s">
        <v>115</v>
      </c>
      <c r="C56" s="60" t="s">
        <v>116</v>
      </c>
      <c r="D56" s="50" t="s">
        <v>37</v>
      </c>
      <c r="E56" s="38">
        <v>15</v>
      </c>
      <c r="F56" s="39">
        <v>639.29</v>
      </c>
      <c r="G56" s="39">
        <f t="shared" si="5"/>
        <v>9589.35</v>
      </c>
      <c r="H56" s="105">
        <f t="shared" si="6"/>
        <v>503.67726924675929</v>
      </c>
      <c r="I56" s="105">
        <f t="shared" si="7"/>
        <v>7555.1590387013894</v>
      </c>
      <c r="ALX56"/>
      <c r="ALY56"/>
      <c r="ALZ56"/>
      <c r="AMA56"/>
      <c r="AMB56"/>
      <c r="AMC56"/>
      <c r="AMD56"/>
      <c r="AME56"/>
      <c r="AMF56"/>
      <c r="AMG56"/>
      <c r="AMH56"/>
    </row>
    <row r="57" spans="1:1022" s="28" customFormat="1" ht="31.5">
      <c r="B57" s="58" t="s">
        <v>117</v>
      </c>
      <c r="C57" s="63" t="s">
        <v>118</v>
      </c>
      <c r="D57" s="50" t="s">
        <v>37</v>
      </c>
      <c r="E57" s="38">
        <v>6</v>
      </c>
      <c r="F57" s="39">
        <v>562.32000000000005</v>
      </c>
      <c r="G57" s="39">
        <f t="shared" si="5"/>
        <v>3373.92</v>
      </c>
      <c r="H57" s="105">
        <f t="shared" si="6"/>
        <v>443.03493257025406</v>
      </c>
      <c r="I57" s="105">
        <f t="shared" si="7"/>
        <v>2658.2095954215242</v>
      </c>
      <c r="ALX57"/>
      <c r="ALY57"/>
      <c r="ALZ57"/>
      <c r="AMA57"/>
      <c r="AMB57"/>
      <c r="AMC57"/>
      <c r="AMD57"/>
      <c r="AME57"/>
      <c r="AMF57"/>
      <c r="AMG57"/>
      <c r="AMH57"/>
    </row>
    <row r="58" spans="1:1022" s="28" customFormat="1" ht="31.5">
      <c r="B58" s="58" t="s">
        <v>119</v>
      </c>
      <c r="C58" s="63" t="s">
        <v>120</v>
      </c>
      <c r="D58" s="50" t="s">
        <v>37</v>
      </c>
      <c r="E58" s="38">
        <v>5</v>
      </c>
      <c r="F58" s="39">
        <v>719.11</v>
      </c>
      <c r="G58" s="39">
        <f t="shared" si="5"/>
        <v>3595.55</v>
      </c>
      <c r="H58" s="105">
        <f t="shared" si="6"/>
        <v>566.56503478552315</v>
      </c>
      <c r="I58" s="105">
        <f t="shared" si="7"/>
        <v>2832.8251739276157</v>
      </c>
      <c r="ALX58"/>
      <c r="ALY58"/>
      <c r="ALZ58"/>
      <c r="AMA58"/>
      <c r="AMB58"/>
      <c r="AMC58"/>
      <c r="AMD58"/>
      <c r="AME58"/>
      <c r="AMF58"/>
      <c r="AMG58"/>
      <c r="AMH58"/>
    </row>
    <row r="59" spans="1:1022" s="54" customFormat="1" ht="31.5">
      <c r="A59" s="52"/>
      <c r="B59" s="58" t="s">
        <v>121</v>
      </c>
      <c r="C59" s="61" t="s">
        <v>122</v>
      </c>
      <c r="D59" s="53" t="s">
        <v>37</v>
      </c>
      <c r="E59" s="38">
        <v>12</v>
      </c>
      <c r="F59" s="39">
        <v>778.72</v>
      </c>
      <c r="G59" s="39">
        <f t="shared" si="5"/>
        <v>9344.64</v>
      </c>
      <c r="H59" s="105">
        <f t="shared" si="6"/>
        <v>613.52995214665714</v>
      </c>
      <c r="I59" s="105">
        <f t="shared" si="7"/>
        <v>7362.3594257598852</v>
      </c>
      <c r="ALX59"/>
      <c r="ALY59"/>
      <c r="ALZ59"/>
      <c r="AMA59"/>
      <c r="AMB59"/>
      <c r="AMC59"/>
      <c r="AMD59"/>
      <c r="AME59"/>
      <c r="AMF59"/>
      <c r="AMG59"/>
      <c r="AMH59"/>
    </row>
    <row r="60" spans="1:1022" s="28" customFormat="1">
      <c r="B60" s="40"/>
      <c r="C60" s="41" t="s">
        <v>123</v>
      </c>
      <c r="D60" s="55"/>
      <c r="E60" s="56"/>
      <c r="F60" s="42"/>
      <c r="G60" s="43">
        <f>SUBTOTAL(9,G45:G59)</f>
        <v>40147.42</v>
      </c>
      <c r="H60" s="98"/>
      <c r="I60" s="99">
        <f>SUBTOTAL(9,I45:I59)</f>
        <v>31630.938811654694</v>
      </c>
      <c r="ALX60"/>
      <c r="ALY60"/>
      <c r="ALZ60"/>
      <c r="AMA60"/>
      <c r="AMB60"/>
      <c r="AMC60"/>
      <c r="AMD60"/>
      <c r="AME60"/>
      <c r="AMF60"/>
      <c r="AMG60"/>
      <c r="AMH60"/>
    </row>
    <row r="61" spans="1:1022" s="69" customFormat="1">
      <c r="A61" s="64"/>
      <c r="B61" s="65" t="s">
        <v>124</v>
      </c>
      <c r="C61" s="66" t="s">
        <v>125</v>
      </c>
      <c r="D61" s="67"/>
      <c r="E61" s="68"/>
      <c r="F61" s="48"/>
      <c r="G61" s="49"/>
      <c r="H61" s="97"/>
      <c r="I61" s="97"/>
      <c r="ALX61"/>
      <c r="ALY61"/>
      <c r="ALZ61"/>
      <c r="AMA61"/>
      <c r="AMB61"/>
      <c r="AMC61"/>
      <c r="AMD61"/>
      <c r="AME61"/>
      <c r="AMF61"/>
      <c r="AMG61"/>
      <c r="AMH61"/>
    </row>
    <row r="62" spans="1:1022" s="54" customFormat="1" ht="31.5">
      <c r="A62" s="52"/>
      <c r="B62" s="70" t="s">
        <v>126</v>
      </c>
      <c r="C62" s="61" t="s">
        <v>127</v>
      </c>
      <c r="D62" s="53" t="s">
        <v>19</v>
      </c>
      <c r="E62" s="38">
        <v>20</v>
      </c>
      <c r="F62" s="39">
        <v>43.19</v>
      </c>
      <c r="G62" s="39">
        <f t="shared" ref="G62:G67" si="8">ROUND(E62*F62,2)</f>
        <v>863.8</v>
      </c>
      <c r="H62" s="105">
        <f t="shared" ref="H62:H67" si="9">F62*$I$5</f>
        <v>34.028095635419817</v>
      </c>
      <c r="I62" s="105">
        <f t="shared" ref="I62:I67" si="10">H62*E62</f>
        <v>680.56191270839633</v>
      </c>
      <c r="ALX62"/>
      <c r="ALY62"/>
      <c r="ALZ62"/>
      <c r="AMA62"/>
      <c r="AMB62"/>
      <c r="AMC62"/>
      <c r="AMD62"/>
      <c r="AME62"/>
      <c r="AMF62"/>
      <c r="AMG62"/>
      <c r="AMH62"/>
    </row>
    <row r="63" spans="1:1022" s="54" customFormat="1" ht="31.5">
      <c r="A63" s="52"/>
      <c r="B63" s="70" t="s">
        <v>128</v>
      </c>
      <c r="C63" s="61" t="s">
        <v>129</v>
      </c>
      <c r="D63" s="53" t="s">
        <v>19</v>
      </c>
      <c r="E63" s="38">
        <v>4</v>
      </c>
      <c r="F63" s="39">
        <v>51.17</v>
      </c>
      <c r="G63" s="39">
        <f t="shared" si="8"/>
        <v>204.68</v>
      </c>
      <c r="H63" s="105">
        <f t="shared" si="9"/>
        <v>40.315296449743741</v>
      </c>
      <c r="I63" s="105">
        <f t="shared" si="10"/>
        <v>161.26118579897496</v>
      </c>
      <c r="ALX63"/>
      <c r="ALY63"/>
      <c r="ALZ63"/>
      <c r="AMA63"/>
      <c r="AMB63"/>
      <c r="AMC63"/>
      <c r="AMD63"/>
      <c r="AME63"/>
      <c r="AMF63"/>
      <c r="AMG63"/>
      <c r="AMH63"/>
    </row>
    <row r="64" spans="1:1022" s="54" customFormat="1" ht="31.5">
      <c r="A64" s="52"/>
      <c r="B64" s="70" t="s">
        <v>130</v>
      </c>
      <c r="C64" s="61" t="s">
        <v>131</v>
      </c>
      <c r="D64" s="53" t="s">
        <v>19</v>
      </c>
      <c r="E64" s="38">
        <v>4</v>
      </c>
      <c r="F64" s="39">
        <v>29.3</v>
      </c>
      <c r="G64" s="39">
        <f t="shared" si="8"/>
        <v>117.2</v>
      </c>
      <c r="H64" s="105">
        <f t="shared" si="9"/>
        <v>23.084584443570286</v>
      </c>
      <c r="I64" s="105">
        <f t="shared" si="10"/>
        <v>92.338337774281143</v>
      </c>
      <c r="ALX64"/>
      <c r="ALY64"/>
      <c r="ALZ64"/>
      <c r="AMA64"/>
      <c r="AMB64"/>
      <c r="AMC64"/>
      <c r="AMD64"/>
      <c r="AME64"/>
      <c r="AMF64"/>
      <c r="AMG64"/>
      <c r="AMH64"/>
    </row>
    <row r="65" spans="1:1022" s="54" customFormat="1" ht="31.5">
      <c r="A65" s="52"/>
      <c r="B65" s="70" t="s">
        <v>132</v>
      </c>
      <c r="C65" s="61" t="s">
        <v>133</v>
      </c>
      <c r="D65" s="53" t="s">
        <v>19</v>
      </c>
      <c r="E65" s="38">
        <v>10</v>
      </c>
      <c r="F65" s="39">
        <v>73.040000000000006</v>
      </c>
      <c r="G65" s="39">
        <f t="shared" si="8"/>
        <v>730.4</v>
      </c>
      <c r="H65" s="105">
        <f t="shared" si="9"/>
        <v>57.546008455917196</v>
      </c>
      <c r="I65" s="105">
        <f t="shared" si="10"/>
        <v>575.46008455917195</v>
      </c>
      <c r="ALX65"/>
      <c r="ALY65"/>
      <c r="ALZ65"/>
      <c r="AMA65"/>
      <c r="AMB65"/>
      <c r="AMC65"/>
      <c r="AMD65"/>
      <c r="AME65"/>
      <c r="AMF65"/>
      <c r="AMG65"/>
      <c r="AMH65"/>
    </row>
    <row r="66" spans="1:1022" s="54" customFormat="1">
      <c r="A66" s="52"/>
      <c r="B66" s="70" t="s">
        <v>134</v>
      </c>
      <c r="C66" s="61" t="s">
        <v>135</v>
      </c>
      <c r="D66" s="53" t="s">
        <v>19</v>
      </c>
      <c r="E66" s="38">
        <v>10</v>
      </c>
      <c r="F66" s="39">
        <v>14.64</v>
      </c>
      <c r="G66" s="39">
        <f t="shared" si="8"/>
        <v>146.4</v>
      </c>
      <c r="H66" s="105">
        <f t="shared" si="9"/>
        <v>11.534413524022833</v>
      </c>
      <c r="I66" s="105">
        <f t="shared" si="10"/>
        <v>115.34413524022833</v>
      </c>
      <c r="ALX66"/>
      <c r="ALY66"/>
      <c r="ALZ66"/>
      <c r="AMA66"/>
      <c r="AMB66"/>
      <c r="AMC66"/>
      <c r="AMD66"/>
      <c r="AME66"/>
      <c r="AMF66"/>
      <c r="AMG66"/>
      <c r="AMH66"/>
    </row>
    <row r="67" spans="1:1022" s="54" customFormat="1" ht="31.5">
      <c r="A67" s="52"/>
      <c r="B67" s="70" t="s">
        <v>136</v>
      </c>
      <c r="C67" s="61" t="s">
        <v>137</v>
      </c>
      <c r="D67" s="53" t="s">
        <v>19</v>
      </c>
      <c r="E67" s="38">
        <v>10</v>
      </c>
      <c r="F67" s="39">
        <v>86.4</v>
      </c>
      <c r="G67" s="39">
        <f t="shared" si="8"/>
        <v>864</v>
      </c>
      <c r="H67" s="105">
        <f t="shared" si="9"/>
        <v>68.071948666364264</v>
      </c>
      <c r="I67" s="105">
        <f t="shared" si="10"/>
        <v>680.71948666364267</v>
      </c>
      <c r="ALX67"/>
      <c r="ALY67"/>
      <c r="ALZ67"/>
      <c r="AMA67"/>
      <c r="AMB67"/>
      <c r="AMC67"/>
      <c r="AMD67"/>
      <c r="AME67"/>
      <c r="AMF67"/>
      <c r="AMG67"/>
      <c r="AMH67"/>
    </row>
    <row r="68" spans="1:1022" s="54" customFormat="1">
      <c r="A68" s="71"/>
      <c r="B68" s="72"/>
      <c r="C68" s="73" t="s">
        <v>138</v>
      </c>
      <c r="D68" s="74"/>
      <c r="E68" s="56"/>
      <c r="F68" s="42"/>
      <c r="G68" s="43">
        <f>SUBTOTAL(9,G62:G67)</f>
        <v>2926.48</v>
      </c>
      <c r="H68" s="98"/>
      <c r="I68" s="99">
        <f>SUBTOTAL(9,I62:I67)</f>
        <v>2305.6851427446954</v>
      </c>
      <c r="ALX68"/>
      <c r="ALY68"/>
      <c r="ALZ68"/>
      <c r="AMA68"/>
      <c r="AMB68"/>
      <c r="AMC68"/>
      <c r="AMD68"/>
      <c r="AME68"/>
      <c r="AMF68"/>
      <c r="AMG68"/>
      <c r="AMH68"/>
    </row>
    <row r="69" spans="1:1022" s="44" customFormat="1">
      <c r="B69" s="29" t="s">
        <v>139</v>
      </c>
      <c r="C69" s="45" t="s">
        <v>140</v>
      </c>
      <c r="D69" s="46"/>
      <c r="E69" s="47"/>
      <c r="F69" s="48"/>
      <c r="G69" s="49"/>
      <c r="H69" s="106"/>
      <c r="I69" s="106"/>
      <c r="ALX69"/>
      <c r="ALY69"/>
      <c r="ALZ69"/>
      <c r="AMA69"/>
      <c r="AMB69"/>
      <c r="AMC69"/>
      <c r="AMD69"/>
      <c r="AME69"/>
      <c r="AMF69"/>
      <c r="AMG69"/>
      <c r="AMH69"/>
    </row>
    <row r="70" spans="1:1022" s="54" customFormat="1" ht="31.5">
      <c r="A70" s="52"/>
      <c r="B70" s="70" t="s">
        <v>141</v>
      </c>
      <c r="C70" s="61" t="s">
        <v>142</v>
      </c>
      <c r="D70" s="62" t="s">
        <v>19</v>
      </c>
      <c r="E70" s="38">
        <v>40</v>
      </c>
      <c r="F70" s="39">
        <v>68.03</v>
      </c>
      <c r="G70" s="39">
        <f t="shared" ref="G70:G88" si="11">ROUND(E70*F70,2)</f>
        <v>2721.2</v>
      </c>
      <c r="H70" s="105">
        <f t="shared" ref="H70:H88" si="12">F70*$I$5</f>
        <v>53.598780876999541</v>
      </c>
      <c r="I70" s="105">
        <f t="shared" ref="I70:I88" si="13">H70*E70</f>
        <v>2143.9512350799814</v>
      </c>
      <c r="ALX70"/>
      <c r="ALY70"/>
      <c r="ALZ70"/>
      <c r="AMA70"/>
      <c r="AMB70"/>
      <c r="AMC70"/>
      <c r="AMD70"/>
      <c r="AME70"/>
      <c r="AMF70"/>
      <c r="AMG70"/>
      <c r="AMH70"/>
    </row>
    <row r="71" spans="1:1022" s="54" customFormat="1" ht="31.5">
      <c r="A71" s="52"/>
      <c r="B71" s="70" t="s">
        <v>143</v>
      </c>
      <c r="C71" s="61" t="s">
        <v>144</v>
      </c>
      <c r="D71" s="62" t="s">
        <v>19</v>
      </c>
      <c r="E71" s="38">
        <v>60</v>
      </c>
      <c r="F71" s="39">
        <v>90.12</v>
      </c>
      <c r="G71" s="39">
        <f t="shared" si="11"/>
        <v>5407.2</v>
      </c>
      <c r="H71" s="105">
        <f t="shared" si="12"/>
        <v>71.002824233943826</v>
      </c>
      <c r="I71" s="105">
        <f t="shared" si="13"/>
        <v>4260.1694540366298</v>
      </c>
      <c r="ALX71"/>
      <c r="ALY71"/>
      <c r="ALZ71"/>
      <c r="AMA71"/>
      <c r="AMB71"/>
      <c r="AMC71"/>
      <c r="AMD71"/>
      <c r="AME71"/>
      <c r="AMF71"/>
      <c r="AMG71"/>
      <c r="AMH71"/>
    </row>
    <row r="72" spans="1:1022" s="54" customFormat="1" ht="31.5">
      <c r="A72" s="52"/>
      <c r="B72" s="70" t="s">
        <v>145</v>
      </c>
      <c r="C72" s="61" t="s">
        <v>146</v>
      </c>
      <c r="D72" s="62" t="s">
        <v>19</v>
      </c>
      <c r="E72" s="38">
        <v>40</v>
      </c>
      <c r="F72" s="39">
        <v>110.52</v>
      </c>
      <c r="G72" s="39">
        <f t="shared" si="11"/>
        <v>4420.8</v>
      </c>
      <c r="H72" s="105">
        <f t="shared" si="12"/>
        <v>87.075367669057613</v>
      </c>
      <c r="I72" s="105">
        <f t="shared" si="13"/>
        <v>3483.0147067623047</v>
      </c>
      <c r="ALX72"/>
      <c r="ALY72"/>
      <c r="ALZ72"/>
      <c r="AMA72"/>
      <c r="AMB72"/>
      <c r="AMC72"/>
      <c r="AMD72"/>
      <c r="AME72"/>
      <c r="AMF72"/>
      <c r="AMG72"/>
      <c r="AMH72"/>
    </row>
    <row r="73" spans="1:1022" s="54" customFormat="1" ht="63">
      <c r="A73" s="52"/>
      <c r="B73" s="70" t="s">
        <v>147</v>
      </c>
      <c r="C73" s="61" t="s">
        <v>148</v>
      </c>
      <c r="D73" s="53" t="s">
        <v>44</v>
      </c>
      <c r="E73" s="38">
        <v>60</v>
      </c>
      <c r="F73" s="39">
        <v>483.51</v>
      </c>
      <c r="G73" s="39">
        <f t="shared" si="11"/>
        <v>29010.6</v>
      </c>
      <c r="H73" s="105">
        <f t="shared" si="12"/>
        <v>380.9429155054836</v>
      </c>
      <c r="I73" s="105">
        <f t="shared" si="13"/>
        <v>22856.574930329014</v>
      </c>
      <c r="ALX73"/>
      <c r="ALY73"/>
      <c r="ALZ73"/>
      <c r="AMA73"/>
      <c r="AMB73"/>
      <c r="AMC73"/>
      <c r="AMD73"/>
      <c r="AME73"/>
      <c r="AMF73"/>
      <c r="AMG73"/>
      <c r="AMH73"/>
    </row>
    <row r="74" spans="1:1022" s="54" customFormat="1" ht="47.25">
      <c r="A74" s="52"/>
      <c r="B74" s="70" t="s">
        <v>149</v>
      </c>
      <c r="C74" s="59" t="s">
        <v>150</v>
      </c>
      <c r="D74" s="62" t="s">
        <v>25</v>
      </c>
      <c r="E74" s="38">
        <v>40</v>
      </c>
      <c r="F74" s="39">
        <v>6.6</v>
      </c>
      <c r="G74" s="39">
        <f t="shared" si="11"/>
        <v>264</v>
      </c>
      <c r="H74" s="105">
        <f t="shared" si="12"/>
        <v>5.1999405231250471</v>
      </c>
      <c r="I74" s="105">
        <f t="shared" si="13"/>
        <v>207.99762092500188</v>
      </c>
      <c r="ALX74"/>
      <c r="ALY74"/>
      <c r="ALZ74"/>
      <c r="AMA74"/>
      <c r="AMB74"/>
      <c r="AMC74"/>
      <c r="AMD74"/>
      <c r="AME74"/>
      <c r="AMF74"/>
      <c r="AMG74"/>
      <c r="AMH74"/>
    </row>
    <row r="75" spans="1:1022" s="54" customFormat="1" ht="47.25">
      <c r="A75" s="52"/>
      <c r="B75" s="70" t="s">
        <v>151</v>
      </c>
      <c r="C75" s="59" t="s">
        <v>152</v>
      </c>
      <c r="D75" s="62" t="s">
        <v>25</v>
      </c>
      <c r="E75" s="38">
        <v>40</v>
      </c>
      <c r="F75" s="39">
        <v>8.41</v>
      </c>
      <c r="G75" s="39">
        <f t="shared" si="11"/>
        <v>336.4</v>
      </c>
      <c r="H75" s="105">
        <f t="shared" si="12"/>
        <v>6.6259848181032801</v>
      </c>
      <c r="I75" s="105">
        <f t="shared" si="13"/>
        <v>265.03939272413118</v>
      </c>
      <c r="ALX75"/>
      <c r="ALY75"/>
      <c r="ALZ75"/>
      <c r="AMA75"/>
      <c r="AMB75"/>
      <c r="AMC75"/>
      <c r="AMD75"/>
      <c r="AME75"/>
      <c r="AMF75"/>
      <c r="AMG75"/>
      <c r="AMH75"/>
    </row>
    <row r="76" spans="1:1022" s="54" customFormat="1" ht="47.25">
      <c r="A76" s="52"/>
      <c r="B76" s="70" t="s">
        <v>153</v>
      </c>
      <c r="C76" s="59" t="s">
        <v>154</v>
      </c>
      <c r="D76" s="62" t="s">
        <v>25</v>
      </c>
      <c r="E76" s="38">
        <v>20</v>
      </c>
      <c r="F76" s="39">
        <v>6.6</v>
      </c>
      <c r="G76" s="39">
        <f t="shared" si="11"/>
        <v>132</v>
      </c>
      <c r="H76" s="105">
        <f t="shared" si="12"/>
        <v>5.1999405231250471</v>
      </c>
      <c r="I76" s="105">
        <f t="shared" si="13"/>
        <v>103.99881046250094</v>
      </c>
      <c r="ALX76"/>
      <c r="ALY76"/>
      <c r="ALZ76"/>
      <c r="AMA76"/>
      <c r="AMB76"/>
      <c r="AMC76"/>
      <c r="AMD76"/>
      <c r="AME76"/>
      <c r="AMF76"/>
      <c r="AMG76"/>
      <c r="AMH76"/>
    </row>
    <row r="77" spans="1:1022" s="54" customFormat="1" ht="31.5">
      <c r="A77" s="52"/>
      <c r="B77" s="70" t="s">
        <v>155</v>
      </c>
      <c r="C77" s="61" t="s">
        <v>156</v>
      </c>
      <c r="D77" s="62" t="s">
        <v>19</v>
      </c>
      <c r="E77" s="38">
        <v>8</v>
      </c>
      <c r="F77" s="39">
        <v>32.799999999999997</v>
      </c>
      <c r="G77" s="39">
        <f t="shared" si="11"/>
        <v>262.39999999999998</v>
      </c>
      <c r="H77" s="105">
        <f t="shared" si="12"/>
        <v>25.842128660379021</v>
      </c>
      <c r="I77" s="105">
        <f t="shared" si="13"/>
        <v>206.73702928303217</v>
      </c>
      <c r="ALX77"/>
      <c r="ALY77"/>
      <c r="ALZ77"/>
      <c r="AMA77"/>
      <c r="AMB77"/>
      <c r="AMC77"/>
      <c r="AMD77"/>
      <c r="AME77"/>
      <c r="AMF77"/>
      <c r="AMG77"/>
      <c r="AMH77"/>
    </row>
    <row r="78" spans="1:1022" s="54" customFormat="1">
      <c r="A78" s="52"/>
      <c r="B78" s="70" t="s">
        <v>157</v>
      </c>
      <c r="C78" s="61" t="s">
        <v>158</v>
      </c>
      <c r="D78" s="62" t="s">
        <v>44</v>
      </c>
      <c r="E78" s="38">
        <v>40</v>
      </c>
      <c r="F78" s="39">
        <v>29.57</v>
      </c>
      <c r="G78" s="39">
        <f t="shared" si="11"/>
        <v>1182.8</v>
      </c>
      <c r="H78" s="105">
        <f t="shared" si="12"/>
        <v>23.297309283152675</v>
      </c>
      <c r="I78" s="105">
        <f t="shared" si="13"/>
        <v>931.89237132610697</v>
      </c>
      <c r="ALX78"/>
      <c r="ALY78"/>
      <c r="ALZ78"/>
      <c r="AMA78"/>
      <c r="AMB78"/>
      <c r="AMC78"/>
      <c r="AMD78"/>
      <c r="AME78"/>
      <c r="AMF78"/>
      <c r="AMG78"/>
      <c r="AMH78"/>
    </row>
    <row r="79" spans="1:1022" s="54" customFormat="1">
      <c r="A79" s="52"/>
      <c r="B79" s="70" t="s">
        <v>159</v>
      </c>
      <c r="C79" s="61" t="s">
        <v>160</v>
      </c>
      <c r="D79" s="62" t="s">
        <v>44</v>
      </c>
      <c r="E79" s="38">
        <v>40</v>
      </c>
      <c r="F79" s="39">
        <v>7.95</v>
      </c>
      <c r="G79" s="39">
        <f t="shared" si="11"/>
        <v>318</v>
      </c>
      <c r="H79" s="105">
        <f t="shared" si="12"/>
        <v>6.2635647210369889</v>
      </c>
      <c r="I79" s="105">
        <f t="shared" si="13"/>
        <v>250.54258884147956</v>
      </c>
      <c r="ALX79"/>
      <c r="ALY79"/>
      <c r="ALZ79"/>
      <c r="AMA79"/>
      <c r="AMB79"/>
      <c r="AMC79"/>
      <c r="AMD79"/>
      <c r="AME79"/>
      <c r="AMF79"/>
      <c r="AMG79"/>
      <c r="AMH79"/>
    </row>
    <row r="80" spans="1:1022" s="54" customFormat="1">
      <c r="A80" s="52"/>
      <c r="B80" s="70" t="s">
        <v>161</v>
      </c>
      <c r="C80" s="61" t="s">
        <v>162</v>
      </c>
      <c r="D80" s="62" t="s">
        <v>44</v>
      </c>
      <c r="E80" s="38">
        <v>40</v>
      </c>
      <c r="F80" s="39">
        <v>31.42</v>
      </c>
      <c r="G80" s="39">
        <f t="shared" si="11"/>
        <v>1256.8</v>
      </c>
      <c r="H80" s="105">
        <f t="shared" si="12"/>
        <v>24.754868369180151</v>
      </c>
      <c r="I80" s="105">
        <f t="shared" si="13"/>
        <v>990.194734767206</v>
      </c>
      <c r="ALX80"/>
      <c r="ALY80"/>
      <c r="ALZ80"/>
      <c r="AMA80"/>
      <c r="AMB80"/>
      <c r="AMC80"/>
      <c r="AMD80"/>
      <c r="AME80"/>
      <c r="AMF80"/>
      <c r="AMG80"/>
      <c r="AMH80"/>
    </row>
    <row r="81" spans="1:1022" s="54" customFormat="1" ht="31.5">
      <c r="A81" s="52"/>
      <c r="B81" s="70" t="s">
        <v>163</v>
      </c>
      <c r="C81" s="61" t="s">
        <v>164</v>
      </c>
      <c r="D81" s="62" t="s">
        <v>37</v>
      </c>
      <c r="E81" s="38">
        <v>5</v>
      </c>
      <c r="F81" s="39">
        <v>3219.12</v>
      </c>
      <c r="G81" s="39">
        <f t="shared" si="11"/>
        <v>16095.6</v>
      </c>
      <c r="H81" s="105">
        <f t="shared" si="12"/>
        <v>2536.2473540609549</v>
      </c>
      <c r="I81" s="105">
        <f t="shared" si="13"/>
        <v>12681.236770304775</v>
      </c>
      <c r="ALX81"/>
      <c r="ALY81"/>
      <c r="ALZ81"/>
      <c r="AMA81"/>
      <c r="AMB81"/>
      <c r="AMC81"/>
      <c r="AMD81"/>
      <c r="AME81"/>
      <c r="AMF81"/>
      <c r="AMG81"/>
      <c r="AMH81"/>
    </row>
    <row r="82" spans="1:1022" s="28" customFormat="1" ht="63">
      <c r="B82" s="70" t="s">
        <v>165</v>
      </c>
      <c r="C82" s="36" t="s">
        <v>166</v>
      </c>
      <c r="D82" s="37" t="s">
        <v>19</v>
      </c>
      <c r="E82" s="38">
        <v>1400</v>
      </c>
      <c r="F82" s="39">
        <v>116.57</v>
      </c>
      <c r="G82" s="39">
        <f t="shared" si="11"/>
        <v>163198</v>
      </c>
      <c r="H82" s="105">
        <v>116.57</v>
      </c>
      <c r="I82" s="105">
        <f t="shared" si="13"/>
        <v>163198</v>
      </c>
      <c r="J82" s="108"/>
      <c r="ALX82"/>
      <c r="ALY82"/>
      <c r="ALZ82"/>
      <c r="AMA82"/>
      <c r="AMB82"/>
      <c r="AMC82"/>
      <c r="AMD82"/>
      <c r="AME82"/>
      <c r="AMF82"/>
      <c r="AMG82"/>
      <c r="AMH82"/>
    </row>
    <row r="83" spans="1:1022" s="28" customFormat="1" ht="31.5">
      <c r="B83" s="70" t="s">
        <v>167</v>
      </c>
      <c r="C83" s="36" t="s">
        <v>168</v>
      </c>
      <c r="D83" s="37" t="s">
        <v>19</v>
      </c>
      <c r="E83" s="38">
        <v>300</v>
      </c>
      <c r="F83" s="39">
        <v>173.15</v>
      </c>
      <c r="G83" s="39">
        <f t="shared" si="11"/>
        <v>51945</v>
      </c>
      <c r="H83" s="105">
        <f t="shared" si="12"/>
        <v>136.41965175440939</v>
      </c>
      <c r="I83" s="105">
        <f t="shared" si="13"/>
        <v>40925.895526322813</v>
      </c>
      <c r="ALX83"/>
      <c r="ALY83"/>
      <c r="ALZ83"/>
      <c r="AMA83"/>
      <c r="AMB83"/>
      <c r="AMC83"/>
      <c r="AMD83"/>
      <c r="AME83"/>
      <c r="AMF83"/>
      <c r="AMG83"/>
      <c r="AMH83"/>
    </row>
    <row r="84" spans="1:1022" s="28" customFormat="1">
      <c r="B84" s="70" t="s">
        <v>169</v>
      </c>
      <c r="C84" s="35" t="s">
        <v>170</v>
      </c>
      <c r="D84" s="37" t="s">
        <v>19</v>
      </c>
      <c r="E84" s="38">
        <v>100</v>
      </c>
      <c r="F84" s="39">
        <v>29.21</v>
      </c>
      <c r="G84" s="39">
        <f t="shared" si="11"/>
        <v>2921</v>
      </c>
      <c r="H84" s="105">
        <f t="shared" si="12"/>
        <v>23.013676163709491</v>
      </c>
      <c r="I84" s="105">
        <f t="shared" si="13"/>
        <v>2301.3676163709492</v>
      </c>
      <c r="ALX84"/>
      <c r="ALY84"/>
      <c r="ALZ84"/>
      <c r="AMA84"/>
      <c r="AMB84"/>
      <c r="AMC84"/>
      <c r="AMD84"/>
      <c r="AME84"/>
      <c r="AMF84"/>
      <c r="AMG84"/>
      <c r="AMH84"/>
    </row>
    <row r="85" spans="1:1022" s="28" customFormat="1" ht="31.5">
      <c r="B85" s="70" t="s">
        <v>171</v>
      </c>
      <c r="C85" s="36" t="s">
        <v>172</v>
      </c>
      <c r="D85" s="37" t="s">
        <v>173</v>
      </c>
      <c r="E85" s="38">
        <v>60</v>
      </c>
      <c r="F85" s="39">
        <v>21.76</v>
      </c>
      <c r="G85" s="39">
        <f t="shared" si="11"/>
        <v>1305.5999999999999</v>
      </c>
      <c r="H85" s="105">
        <f t="shared" si="12"/>
        <v>17.144046330788036</v>
      </c>
      <c r="I85" s="105">
        <f t="shared" si="13"/>
        <v>1028.6427798472821</v>
      </c>
      <c r="J85" s="75"/>
      <c r="K85" s="75"/>
      <c r="ALX85"/>
      <c r="ALY85"/>
      <c r="ALZ85"/>
      <c r="AMA85"/>
      <c r="AMB85"/>
      <c r="AMC85"/>
      <c r="AMD85"/>
      <c r="AME85"/>
      <c r="AMF85"/>
      <c r="AMG85"/>
      <c r="AMH85"/>
    </row>
    <row r="86" spans="1:1022" s="28" customFormat="1" ht="31.5">
      <c r="B86" s="70" t="s">
        <v>174</v>
      </c>
      <c r="C86" s="36" t="s">
        <v>175</v>
      </c>
      <c r="D86" s="37" t="s">
        <v>173</v>
      </c>
      <c r="E86" s="38">
        <v>40</v>
      </c>
      <c r="F86" s="39">
        <v>78.510000000000005</v>
      </c>
      <c r="G86" s="39">
        <f t="shared" si="11"/>
        <v>3140.4</v>
      </c>
      <c r="H86" s="105">
        <f t="shared" si="12"/>
        <v>61.855656131901135</v>
      </c>
      <c r="I86" s="105">
        <f t="shared" si="13"/>
        <v>2474.2262452760456</v>
      </c>
      <c r="ALX86"/>
      <c r="ALY86"/>
      <c r="ALZ86"/>
      <c r="AMA86"/>
      <c r="AMB86"/>
      <c r="AMC86"/>
      <c r="AMD86"/>
      <c r="AME86"/>
      <c r="AMF86"/>
      <c r="AMG86"/>
      <c r="AMH86"/>
    </row>
    <row r="87" spans="1:1022" s="28" customFormat="1" ht="47.25">
      <c r="B87" s="70" t="s">
        <v>176</v>
      </c>
      <c r="C87" s="36" t="s">
        <v>177</v>
      </c>
      <c r="D87" s="37" t="s">
        <v>173</v>
      </c>
      <c r="E87" s="38">
        <v>60</v>
      </c>
      <c r="F87" s="39">
        <v>244.45</v>
      </c>
      <c r="G87" s="39">
        <f t="shared" si="11"/>
        <v>14667</v>
      </c>
      <c r="H87" s="105">
        <f t="shared" si="12"/>
        <v>192.59476679968452</v>
      </c>
      <c r="I87" s="105">
        <f t="shared" si="13"/>
        <v>11555.686007981072</v>
      </c>
      <c r="ALX87"/>
      <c r="ALY87"/>
      <c r="ALZ87"/>
      <c r="AMA87"/>
      <c r="AMB87"/>
      <c r="AMC87"/>
      <c r="AMD87"/>
      <c r="AME87"/>
      <c r="AMF87"/>
      <c r="AMG87"/>
      <c r="AMH87"/>
    </row>
    <row r="88" spans="1:1022" s="54" customFormat="1">
      <c r="A88" s="52"/>
      <c r="B88" s="70" t="s">
        <v>178</v>
      </c>
      <c r="C88" s="59" t="s">
        <v>179</v>
      </c>
      <c r="D88" s="53" t="s">
        <v>173</v>
      </c>
      <c r="E88" s="38">
        <v>6</v>
      </c>
      <c r="F88" s="39">
        <v>120.19</v>
      </c>
      <c r="G88" s="39">
        <f t="shared" si="11"/>
        <v>721.14</v>
      </c>
      <c r="H88" s="105">
        <f t="shared" si="12"/>
        <v>94.694068405212036</v>
      </c>
      <c r="I88" s="105">
        <f t="shared" si="13"/>
        <v>568.16441043127224</v>
      </c>
      <c r="ALX88"/>
      <c r="ALY88"/>
      <c r="ALZ88"/>
      <c r="AMA88"/>
      <c r="AMB88"/>
      <c r="AMC88"/>
      <c r="AMD88"/>
      <c r="AME88"/>
      <c r="AMF88"/>
      <c r="AMG88"/>
      <c r="AMH88"/>
    </row>
    <row r="89" spans="1:1022" s="28" customFormat="1">
      <c r="B89" s="40"/>
      <c r="C89" s="41" t="s">
        <v>180</v>
      </c>
      <c r="D89" s="55"/>
      <c r="E89" s="56"/>
      <c r="F89" s="42"/>
      <c r="G89" s="43">
        <f>SUBTOTAL(9,G70:G88)</f>
        <v>299305.94000000006</v>
      </c>
      <c r="H89" s="98"/>
      <c r="I89" s="99">
        <f>SUBTOTAL(9,I70:I88)</f>
        <v>270433.33223107166</v>
      </c>
      <c r="ALX89"/>
      <c r="ALY89"/>
      <c r="ALZ89"/>
      <c r="AMA89"/>
      <c r="AMB89"/>
      <c r="AMC89"/>
      <c r="AMD89"/>
      <c r="AME89"/>
      <c r="AMF89"/>
      <c r="AMG89"/>
      <c r="AMH89"/>
    </row>
    <row r="90" spans="1:1022" s="69" customFormat="1">
      <c r="A90" s="64"/>
      <c r="B90" s="65" t="s">
        <v>181</v>
      </c>
      <c r="C90" s="76" t="s">
        <v>182</v>
      </c>
      <c r="D90" s="67"/>
      <c r="E90" s="68"/>
      <c r="F90" s="48"/>
      <c r="G90" s="49"/>
      <c r="H90" s="97"/>
      <c r="I90" s="97"/>
      <c r="ALX90"/>
      <c r="ALY90"/>
      <c r="ALZ90"/>
      <c r="AMA90"/>
      <c r="AMB90"/>
      <c r="AMC90"/>
      <c r="AMD90"/>
      <c r="AME90"/>
      <c r="AMF90"/>
      <c r="AMG90"/>
      <c r="AMH90"/>
    </row>
    <row r="91" spans="1:1022" s="54" customFormat="1">
      <c r="A91" s="52"/>
      <c r="B91" s="70" t="s">
        <v>183</v>
      </c>
      <c r="C91" s="61" t="s">
        <v>184</v>
      </c>
      <c r="D91" s="53" t="s">
        <v>19</v>
      </c>
      <c r="E91" s="38">
        <v>150</v>
      </c>
      <c r="F91" s="39">
        <v>46.36</v>
      </c>
      <c r="G91" s="39">
        <f t="shared" ref="G91:G96" si="14">ROUND(E91*F91,2)</f>
        <v>6954</v>
      </c>
      <c r="H91" s="105">
        <f t="shared" ref="H91:H96" si="15">F91*$I$5</f>
        <v>36.5256428260723</v>
      </c>
      <c r="I91" s="105">
        <f t="shared" ref="I91:I96" si="16">H91*E91</f>
        <v>5478.8464239108453</v>
      </c>
      <c r="ALX91"/>
      <c r="ALY91"/>
      <c r="ALZ91"/>
      <c r="AMA91"/>
      <c r="AMB91"/>
      <c r="AMC91"/>
      <c r="AMD91"/>
      <c r="AME91"/>
      <c r="AMF91"/>
      <c r="AMG91"/>
      <c r="AMH91"/>
    </row>
    <row r="92" spans="1:1022" s="54" customFormat="1">
      <c r="A92" s="52"/>
      <c r="B92" s="70" t="s">
        <v>185</v>
      </c>
      <c r="C92" s="61" t="s">
        <v>186</v>
      </c>
      <c r="D92" s="53" t="s">
        <v>19</v>
      </c>
      <c r="E92" s="38">
        <v>160</v>
      </c>
      <c r="F92" s="39">
        <v>55.31</v>
      </c>
      <c r="G92" s="39">
        <f t="shared" si="14"/>
        <v>8849.6</v>
      </c>
      <c r="H92" s="105">
        <f t="shared" si="15"/>
        <v>43.577077323340362</v>
      </c>
      <c r="I92" s="105">
        <f t="shared" si="16"/>
        <v>6972.3323717344574</v>
      </c>
      <c r="ALX92"/>
      <c r="ALY92"/>
      <c r="ALZ92"/>
      <c r="AMA92"/>
      <c r="AMB92"/>
      <c r="AMC92"/>
      <c r="AMD92"/>
      <c r="AME92"/>
      <c r="AMF92"/>
      <c r="AMG92"/>
      <c r="AMH92"/>
    </row>
    <row r="93" spans="1:1022" s="54" customFormat="1">
      <c r="A93" s="52"/>
      <c r="B93" s="70" t="s">
        <v>187</v>
      </c>
      <c r="C93" s="61" t="s">
        <v>188</v>
      </c>
      <c r="D93" s="53" t="s">
        <v>44</v>
      </c>
      <c r="E93" s="38">
        <v>150</v>
      </c>
      <c r="F93" s="39">
        <v>16.690000000000001</v>
      </c>
      <c r="G93" s="39">
        <f t="shared" si="14"/>
        <v>2503.5</v>
      </c>
      <c r="H93" s="105">
        <f t="shared" si="15"/>
        <v>13.149546565296523</v>
      </c>
      <c r="I93" s="105">
        <f t="shared" si="16"/>
        <v>1972.4319847944785</v>
      </c>
      <c r="ALX93"/>
      <c r="ALY93"/>
      <c r="ALZ93"/>
      <c r="AMA93"/>
      <c r="AMB93"/>
      <c r="AMC93"/>
      <c r="AMD93"/>
      <c r="AME93"/>
      <c r="AMF93"/>
      <c r="AMG93"/>
      <c r="AMH93"/>
    </row>
    <row r="94" spans="1:1022" s="54" customFormat="1">
      <c r="A94" s="77"/>
      <c r="B94" s="70" t="s">
        <v>189</v>
      </c>
      <c r="C94" s="61" t="s">
        <v>190</v>
      </c>
      <c r="D94" s="53" t="s">
        <v>19</v>
      </c>
      <c r="E94" s="38">
        <v>30</v>
      </c>
      <c r="F94" s="39">
        <v>57.82</v>
      </c>
      <c r="G94" s="39">
        <f t="shared" si="14"/>
        <v>1734.6</v>
      </c>
      <c r="H94" s="105">
        <f t="shared" si="15"/>
        <v>45.55463046168034</v>
      </c>
      <c r="I94" s="105">
        <f t="shared" si="16"/>
        <v>1366.6389138504103</v>
      </c>
      <c r="ALX94"/>
      <c r="ALY94"/>
      <c r="ALZ94"/>
      <c r="AMA94"/>
      <c r="AMB94"/>
      <c r="AMC94"/>
      <c r="AMD94"/>
      <c r="AME94"/>
      <c r="AMF94"/>
      <c r="AMG94"/>
      <c r="AMH94"/>
    </row>
    <row r="95" spans="1:1022" s="54" customFormat="1" ht="31.5">
      <c r="A95" s="77"/>
      <c r="B95" s="70" t="s">
        <v>191</v>
      </c>
      <c r="C95" s="61" t="s">
        <v>192</v>
      </c>
      <c r="D95" s="53" t="s">
        <v>19</v>
      </c>
      <c r="E95" s="38">
        <v>30</v>
      </c>
      <c r="F95" s="39">
        <v>207.16</v>
      </c>
      <c r="G95" s="39">
        <f t="shared" si="14"/>
        <v>6214.8</v>
      </c>
      <c r="H95" s="105">
        <f t="shared" si="15"/>
        <v>163.215102844028</v>
      </c>
      <c r="I95" s="105">
        <f t="shared" si="16"/>
        <v>4896.4530853208398</v>
      </c>
      <c r="ALX95"/>
      <c r="ALY95"/>
      <c r="ALZ95"/>
      <c r="AMA95"/>
      <c r="AMB95"/>
      <c r="AMC95"/>
      <c r="AMD95"/>
      <c r="AME95"/>
      <c r="AMF95"/>
      <c r="AMG95"/>
      <c r="AMH95"/>
    </row>
    <row r="96" spans="1:1022" s="54" customFormat="1">
      <c r="A96" s="77"/>
      <c r="B96" s="70" t="s">
        <v>193</v>
      </c>
      <c r="C96" s="61" t="s">
        <v>194</v>
      </c>
      <c r="D96" s="53" t="s">
        <v>19</v>
      </c>
      <c r="E96" s="38">
        <v>20</v>
      </c>
      <c r="F96" s="39">
        <v>51.76</v>
      </c>
      <c r="G96" s="39">
        <f t="shared" si="14"/>
        <v>1035.2</v>
      </c>
      <c r="H96" s="105">
        <f t="shared" si="15"/>
        <v>40.780139617720067</v>
      </c>
      <c r="I96" s="105">
        <f t="shared" si="16"/>
        <v>815.60279235440134</v>
      </c>
      <c r="ALX96"/>
      <c r="ALY96"/>
      <c r="ALZ96"/>
      <c r="AMA96"/>
      <c r="AMB96"/>
      <c r="AMC96"/>
      <c r="AMD96"/>
      <c r="AME96"/>
      <c r="AMF96"/>
      <c r="AMG96"/>
      <c r="AMH96"/>
    </row>
    <row r="97" spans="1:1022" s="54" customFormat="1">
      <c r="A97" s="71"/>
      <c r="B97" s="72"/>
      <c r="C97" s="73" t="s">
        <v>195</v>
      </c>
      <c r="D97" s="74"/>
      <c r="E97" s="56"/>
      <c r="F97" s="42"/>
      <c r="G97" s="43">
        <f>SUBTOTAL(9,G91:G96)</f>
        <v>27291.699999999997</v>
      </c>
      <c r="H97" s="98"/>
      <c r="I97" s="99">
        <f>SUBTOTAL(9,I91:I96)</f>
        <v>21502.305571965437</v>
      </c>
      <c r="ALX97"/>
      <c r="ALY97"/>
      <c r="ALZ97"/>
      <c r="AMA97"/>
      <c r="AMB97"/>
      <c r="AMC97"/>
      <c r="AMD97"/>
      <c r="AME97"/>
      <c r="AMF97"/>
      <c r="AMG97"/>
      <c r="AMH97"/>
    </row>
    <row r="98" spans="1:1022" s="28" customFormat="1">
      <c r="B98" s="29" t="s">
        <v>196</v>
      </c>
      <c r="C98" s="30" t="s">
        <v>197</v>
      </c>
      <c r="D98" s="46"/>
      <c r="E98" s="32"/>
      <c r="F98" s="33"/>
      <c r="G98" s="34"/>
      <c r="H98" s="104"/>
      <c r="I98" s="104"/>
      <c r="ALX98"/>
      <c r="ALY98"/>
      <c r="ALZ98"/>
      <c r="AMA98"/>
      <c r="AMB98"/>
      <c r="AMC98"/>
      <c r="AMD98"/>
      <c r="AME98"/>
      <c r="AMF98"/>
      <c r="AMG98"/>
      <c r="AMH98"/>
    </row>
    <row r="99" spans="1:1022" s="28" customFormat="1">
      <c r="B99" s="35" t="s">
        <v>198</v>
      </c>
      <c r="C99" s="78" t="s">
        <v>199</v>
      </c>
      <c r="D99" s="37" t="s">
        <v>19</v>
      </c>
      <c r="E99" s="38">
        <v>60</v>
      </c>
      <c r="F99" s="39">
        <v>42.29</v>
      </c>
      <c r="G99" s="39">
        <f t="shared" ref="G99:G126" si="17">ROUND(E99*F99,2)</f>
        <v>2537.4</v>
      </c>
      <c r="H99" s="105">
        <f t="shared" ref="H99:H126" si="18">F99*$I$5</f>
        <v>33.319012836811858</v>
      </c>
      <c r="I99" s="105">
        <f t="shared" ref="I99:I126" si="19">H99*E99</f>
        <v>1999.1407702087115</v>
      </c>
      <c r="ALX99"/>
      <c r="ALY99"/>
      <c r="ALZ99"/>
      <c r="AMA99"/>
      <c r="AMB99"/>
      <c r="AMC99"/>
      <c r="AMD99"/>
      <c r="AME99"/>
      <c r="AMF99"/>
      <c r="AMG99"/>
      <c r="AMH99"/>
    </row>
    <row r="100" spans="1:1022" s="54" customFormat="1">
      <c r="A100" s="52"/>
      <c r="B100" s="35" t="s">
        <v>200</v>
      </c>
      <c r="C100" s="79" t="s">
        <v>201</v>
      </c>
      <c r="D100" s="53" t="s">
        <v>19</v>
      </c>
      <c r="E100" s="38">
        <v>60</v>
      </c>
      <c r="F100" s="39">
        <v>58.66</v>
      </c>
      <c r="G100" s="39">
        <f t="shared" si="17"/>
        <v>3519.6</v>
      </c>
      <c r="H100" s="105">
        <f t="shared" si="18"/>
        <v>46.216441073714435</v>
      </c>
      <c r="I100" s="105">
        <f t="shared" si="19"/>
        <v>2772.986464422866</v>
      </c>
      <c r="ALX100"/>
      <c r="ALY100"/>
      <c r="ALZ100"/>
      <c r="AMA100"/>
      <c r="AMB100"/>
      <c r="AMC100"/>
      <c r="AMD100"/>
      <c r="AME100"/>
      <c r="AMF100"/>
      <c r="AMG100"/>
      <c r="AMH100"/>
    </row>
    <row r="101" spans="1:1022" s="54" customFormat="1">
      <c r="A101" s="52"/>
      <c r="B101" s="35" t="s">
        <v>202</v>
      </c>
      <c r="C101" s="35" t="s">
        <v>203</v>
      </c>
      <c r="D101" s="37" t="s">
        <v>19</v>
      </c>
      <c r="E101" s="38">
        <v>20</v>
      </c>
      <c r="F101" s="39">
        <v>38.6</v>
      </c>
      <c r="G101" s="39">
        <f t="shared" si="17"/>
        <v>772</v>
      </c>
      <c r="H101" s="105">
        <f t="shared" si="18"/>
        <v>30.411773362519217</v>
      </c>
      <c r="I101" s="105">
        <f t="shared" si="19"/>
        <v>608.23546725038432</v>
      </c>
      <c r="ALX101"/>
      <c r="ALY101"/>
      <c r="ALZ101"/>
      <c r="AMA101"/>
      <c r="AMB101"/>
      <c r="AMC101"/>
      <c r="AMD101"/>
      <c r="AME101"/>
      <c r="AMF101"/>
      <c r="AMG101"/>
      <c r="AMH101"/>
    </row>
    <row r="102" spans="1:1022" s="54" customFormat="1">
      <c r="A102" s="52"/>
      <c r="B102" s="35" t="s">
        <v>204</v>
      </c>
      <c r="C102" s="35" t="s">
        <v>205</v>
      </c>
      <c r="D102" s="37" t="s">
        <v>19</v>
      </c>
      <c r="E102" s="38">
        <v>40</v>
      </c>
      <c r="F102" s="39">
        <v>67.92</v>
      </c>
      <c r="G102" s="39">
        <f t="shared" si="17"/>
        <v>2716.8</v>
      </c>
      <c r="H102" s="105">
        <f t="shared" si="18"/>
        <v>53.512115201614129</v>
      </c>
      <c r="I102" s="105">
        <f t="shared" si="19"/>
        <v>2140.4846080645652</v>
      </c>
      <c r="ALX102"/>
      <c r="ALY102"/>
      <c r="ALZ102"/>
      <c r="AMA102"/>
      <c r="AMB102"/>
      <c r="AMC102"/>
      <c r="AMD102"/>
      <c r="AME102"/>
      <c r="AMF102"/>
      <c r="AMG102"/>
      <c r="AMH102"/>
    </row>
    <row r="103" spans="1:1022" s="28" customFormat="1" ht="31.5">
      <c r="B103" s="35" t="s">
        <v>206</v>
      </c>
      <c r="C103" s="80" t="s">
        <v>207</v>
      </c>
      <c r="D103" s="37" t="s">
        <v>19</v>
      </c>
      <c r="E103" s="38">
        <v>160</v>
      </c>
      <c r="F103" s="39">
        <v>71.7</v>
      </c>
      <c r="G103" s="39">
        <f t="shared" si="17"/>
        <v>11472</v>
      </c>
      <c r="H103" s="105">
        <v>71.7</v>
      </c>
      <c r="I103" s="105">
        <f t="shared" si="19"/>
        <v>11472</v>
      </c>
      <c r="ALX103"/>
      <c r="ALY103"/>
      <c r="ALZ103"/>
      <c r="AMA103"/>
      <c r="AMB103"/>
      <c r="AMC103"/>
      <c r="AMD103"/>
      <c r="AME103"/>
      <c r="AMF103"/>
      <c r="AMG103"/>
      <c r="AMH103"/>
    </row>
    <row r="104" spans="1:1022" s="54" customFormat="1" ht="31.5">
      <c r="A104" s="52"/>
      <c r="B104" s="35" t="s">
        <v>208</v>
      </c>
      <c r="C104" s="79" t="s">
        <v>209</v>
      </c>
      <c r="D104" s="53" t="s">
        <v>19</v>
      </c>
      <c r="E104" s="38">
        <v>120</v>
      </c>
      <c r="F104" s="39">
        <v>208.56</v>
      </c>
      <c r="G104" s="39">
        <f t="shared" si="17"/>
        <v>25027.200000000001</v>
      </c>
      <c r="H104" s="105">
        <v>208.56</v>
      </c>
      <c r="I104" s="105">
        <f t="shared" si="19"/>
        <v>25027.200000000001</v>
      </c>
      <c r="ALX104"/>
      <c r="ALY104"/>
      <c r="ALZ104"/>
      <c r="AMA104"/>
      <c r="AMB104"/>
      <c r="AMC104"/>
      <c r="AMD104"/>
      <c r="AME104"/>
      <c r="AMF104"/>
      <c r="AMG104"/>
      <c r="AMH104"/>
    </row>
    <row r="105" spans="1:1022" s="54" customFormat="1">
      <c r="A105" s="77"/>
      <c r="B105" s="35" t="s">
        <v>210</v>
      </c>
      <c r="C105" s="79" t="s">
        <v>211</v>
      </c>
      <c r="D105" s="53" t="s">
        <v>19</v>
      </c>
      <c r="E105" s="38">
        <v>50</v>
      </c>
      <c r="F105" s="39">
        <v>91.64</v>
      </c>
      <c r="G105" s="39">
        <f t="shared" si="17"/>
        <v>4582</v>
      </c>
      <c r="H105" s="105">
        <f t="shared" si="18"/>
        <v>72.200386293815058</v>
      </c>
      <c r="I105" s="105">
        <f t="shared" si="19"/>
        <v>3610.0193146907527</v>
      </c>
      <c r="ALX105"/>
      <c r="ALY105"/>
      <c r="ALZ105"/>
      <c r="AMA105"/>
      <c r="AMB105"/>
      <c r="AMC105"/>
      <c r="AMD105"/>
      <c r="AME105"/>
      <c r="AMF105"/>
      <c r="AMG105"/>
      <c r="AMH105"/>
    </row>
    <row r="106" spans="1:1022" s="54" customFormat="1" ht="60.75" customHeight="1">
      <c r="A106" s="77"/>
      <c r="B106" s="35" t="s">
        <v>212</v>
      </c>
      <c r="C106" s="59" t="s">
        <v>213</v>
      </c>
      <c r="D106" s="53" t="s">
        <v>19</v>
      </c>
      <c r="E106" s="38">
        <v>30</v>
      </c>
      <c r="F106" s="39">
        <v>181.15</v>
      </c>
      <c r="G106" s="39">
        <f t="shared" si="17"/>
        <v>5434.5</v>
      </c>
      <c r="H106" s="105">
        <f t="shared" si="18"/>
        <v>142.72260996425794</v>
      </c>
      <c r="I106" s="105">
        <f t="shared" si="19"/>
        <v>4281.6782989277381</v>
      </c>
      <c r="ALX106"/>
      <c r="ALY106"/>
      <c r="ALZ106"/>
      <c r="AMA106"/>
      <c r="AMB106"/>
      <c r="AMC106"/>
      <c r="AMD106"/>
      <c r="AME106"/>
      <c r="AMF106"/>
      <c r="AMG106"/>
      <c r="AMH106"/>
    </row>
    <row r="107" spans="1:1022" s="54" customFormat="1">
      <c r="A107" s="77"/>
      <c r="B107" s="35" t="s">
        <v>214</v>
      </c>
      <c r="C107" s="59" t="s">
        <v>215</v>
      </c>
      <c r="D107" s="37" t="s">
        <v>19</v>
      </c>
      <c r="E107" s="38">
        <v>30</v>
      </c>
      <c r="F107" s="39">
        <v>110.6</v>
      </c>
      <c r="G107" s="39">
        <f t="shared" si="17"/>
        <v>3318</v>
      </c>
      <c r="H107" s="105">
        <f t="shared" si="18"/>
        <v>87.138397251156093</v>
      </c>
      <c r="I107" s="105">
        <f t="shared" si="19"/>
        <v>2614.151917534683</v>
      </c>
      <c r="ALX107"/>
      <c r="ALY107"/>
      <c r="ALZ107"/>
      <c r="AMA107"/>
      <c r="AMB107"/>
      <c r="AMC107"/>
      <c r="AMD107"/>
      <c r="AME107"/>
      <c r="AMF107"/>
      <c r="AMG107"/>
      <c r="AMH107"/>
    </row>
    <row r="108" spans="1:1022" s="54" customFormat="1">
      <c r="A108" s="77"/>
      <c r="B108" s="35" t="s">
        <v>216</v>
      </c>
      <c r="C108" s="35" t="s">
        <v>217</v>
      </c>
      <c r="D108" s="37" t="s">
        <v>19</v>
      </c>
      <c r="E108" s="38">
        <v>120</v>
      </c>
      <c r="F108" s="39">
        <v>55.38</v>
      </c>
      <c r="G108" s="39">
        <f t="shared" si="17"/>
        <v>6645.6</v>
      </c>
      <c r="H108" s="105">
        <f t="shared" si="18"/>
        <v>43.632228207676533</v>
      </c>
      <c r="I108" s="105">
        <f t="shared" si="19"/>
        <v>5235.8673849211837</v>
      </c>
      <c r="ALX108"/>
      <c r="ALY108"/>
      <c r="ALZ108"/>
      <c r="AMA108"/>
      <c r="AMB108"/>
      <c r="AMC108"/>
      <c r="AMD108"/>
      <c r="AME108"/>
      <c r="AMF108"/>
      <c r="AMG108"/>
      <c r="AMH108"/>
    </row>
    <row r="109" spans="1:1022" s="28" customFormat="1" ht="31.5">
      <c r="B109" s="35" t="s">
        <v>218</v>
      </c>
      <c r="C109" s="36" t="s">
        <v>219</v>
      </c>
      <c r="D109" s="37" t="s">
        <v>19</v>
      </c>
      <c r="E109" s="38">
        <v>50</v>
      </c>
      <c r="F109" s="39">
        <v>372.55</v>
      </c>
      <c r="G109" s="39">
        <f t="shared" si="17"/>
        <v>18627.5</v>
      </c>
      <c r="H109" s="105">
        <f t="shared" si="18"/>
        <v>293.52088513488434</v>
      </c>
      <c r="I109" s="105">
        <f t="shared" si="19"/>
        <v>14676.044256744217</v>
      </c>
      <c r="ALX109"/>
      <c r="ALY109"/>
      <c r="ALZ109"/>
      <c r="AMA109"/>
      <c r="AMB109"/>
      <c r="AMC109"/>
      <c r="AMD109"/>
      <c r="AME109"/>
      <c r="AMF109"/>
      <c r="AMG109"/>
      <c r="AMH109"/>
    </row>
    <row r="110" spans="1:1022" s="28" customFormat="1" ht="47.25">
      <c r="B110" s="35" t="s">
        <v>220</v>
      </c>
      <c r="C110" s="36" t="s">
        <v>221</v>
      </c>
      <c r="D110" s="37" t="s">
        <v>19</v>
      </c>
      <c r="E110" s="38">
        <v>12</v>
      </c>
      <c r="F110" s="39">
        <v>240.12</v>
      </c>
      <c r="G110" s="39">
        <f t="shared" si="17"/>
        <v>2881.44</v>
      </c>
      <c r="H110" s="105">
        <f t="shared" si="18"/>
        <v>189.183290668604</v>
      </c>
      <c r="I110" s="105">
        <f t="shared" si="19"/>
        <v>2270.1994880232478</v>
      </c>
      <c r="ALX110"/>
      <c r="ALY110"/>
      <c r="ALZ110"/>
      <c r="AMA110"/>
      <c r="AMB110"/>
      <c r="AMC110"/>
      <c r="AMD110"/>
      <c r="AME110"/>
      <c r="AMF110"/>
      <c r="AMG110"/>
      <c r="AMH110"/>
    </row>
    <row r="111" spans="1:1022" s="54" customFormat="1" ht="31.5">
      <c r="A111" s="52"/>
      <c r="B111" s="35" t="s">
        <v>222</v>
      </c>
      <c r="C111" s="59" t="s">
        <v>223</v>
      </c>
      <c r="D111" s="53" t="s">
        <v>19</v>
      </c>
      <c r="E111" s="38">
        <v>6</v>
      </c>
      <c r="F111" s="39">
        <v>131.5</v>
      </c>
      <c r="G111" s="39">
        <f t="shared" si="17"/>
        <v>789</v>
      </c>
      <c r="H111" s="105">
        <f t="shared" si="18"/>
        <v>103.60487557438542</v>
      </c>
      <c r="I111" s="105">
        <f t="shared" si="19"/>
        <v>621.62925344631253</v>
      </c>
      <c r="ALX111"/>
      <c r="ALY111"/>
      <c r="ALZ111"/>
      <c r="AMA111"/>
      <c r="AMB111"/>
      <c r="AMC111"/>
      <c r="AMD111"/>
      <c r="AME111"/>
      <c r="AMF111"/>
      <c r="AMG111"/>
      <c r="AMH111"/>
    </row>
    <row r="112" spans="1:1022" s="54" customFormat="1" ht="31.5">
      <c r="A112" s="52"/>
      <c r="B112" s="35" t="s">
        <v>224</v>
      </c>
      <c r="C112" s="59" t="s">
        <v>225</v>
      </c>
      <c r="D112" s="53" t="s">
        <v>44</v>
      </c>
      <c r="E112" s="38">
        <v>40</v>
      </c>
      <c r="F112" s="39">
        <v>19.2</v>
      </c>
      <c r="G112" s="39">
        <f t="shared" si="17"/>
        <v>768</v>
      </c>
      <c r="H112" s="105">
        <f t="shared" si="18"/>
        <v>15.127099703636501</v>
      </c>
      <c r="I112" s="105">
        <f t="shared" si="19"/>
        <v>605.08398814546001</v>
      </c>
      <c r="ALX112"/>
      <c r="ALY112"/>
      <c r="ALZ112"/>
      <c r="AMA112"/>
      <c r="AMB112"/>
      <c r="AMC112"/>
      <c r="AMD112"/>
      <c r="AME112"/>
      <c r="AMF112"/>
      <c r="AMG112"/>
      <c r="AMH112"/>
    </row>
    <row r="113" spans="1:1022" s="54" customFormat="1" ht="47.25">
      <c r="A113" s="52"/>
      <c r="B113" s="35" t="s">
        <v>226</v>
      </c>
      <c r="C113" s="59" t="s">
        <v>227</v>
      </c>
      <c r="D113" s="53" t="s">
        <v>44</v>
      </c>
      <c r="E113" s="38">
        <v>60</v>
      </c>
      <c r="F113" s="39">
        <v>92.52</v>
      </c>
      <c r="G113" s="39">
        <f t="shared" si="17"/>
        <v>5551.2</v>
      </c>
      <c r="H113" s="105">
        <f t="shared" si="18"/>
        <v>72.893711696898393</v>
      </c>
      <c r="I113" s="105">
        <f t="shared" si="19"/>
        <v>4373.6227018139034</v>
      </c>
      <c r="ALX113"/>
      <c r="ALY113"/>
      <c r="ALZ113"/>
      <c r="AMA113"/>
      <c r="AMB113"/>
      <c r="AMC113"/>
      <c r="AMD113"/>
      <c r="AME113"/>
      <c r="AMF113"/>
      <c r="AMG113"/>
      <c r="AMH113"/>
    </row>
    <row r="114" spans="1:1022" s="54" customFormat="1" ht="31.5">
      <c r="A114" s="77"/>
      <c r="B114" s="35" t="s">
        <v>228</v>
      </c>
      <c r="C114" s="59" t="s">
        <v>229</v>
      </c>
      <c r="D114" s="53" t="s">
        <v>44</v>
      </c>
      <c r="E114" s="38">
        <v>60</v>
      </c>
      <c r="F114" s="39">
        <v>13.51</v>
      </c>
      <c r="G114" s="39">
        <f t="shared" si="17"/>
        <v>810.6</v>
      </c>
      <c r="H114" s="105">
        <f t="shared" si="18"/>
        <v>10.644120676881725</v>
      </c>
      <c r="I114" s="105">
        <f t="shared" si="19"/>
        <v>638.64724061290349</v>
      </c>
      <c r="ALX114"/>
      <c r="ALY114"/>
      <c r="ALZ114"/>
      <c r="AMA114"/>
      <c r="AMB114"/>
      <c r="AMC114"/>
      <c r="AMD114"/>
      <c r="AME114"/>
      <c r="AMF114"/>
      <c r="AMG114"/>
      <c r="AMH114"/>
    </row>
    <row r="115" spans="1:1022" s="28" customFormat="1" ht="31.5">
      <c r="B115" s="35" t="s">
        <v>230</v>
      </c>
      <c r="C115" s="36" t="s">
        <v>231</v>
      </c>
      <c r="D115" s="37" t="s">
        <v>25</v>
      </c>
      <c r="E115" s="38">
        <v>4</v>
      </c>
      <c r="F115" s="39">
        <v>100.22</v>
      </c>
      <c r="G115" s="39">
        <f t="shared" si="17"/>
        <v>400.88</v>
      </c>
      <c r="H115" s="105">
        <f t="shared" si="18"/>
        <v>78.960308973877616</v>
      </c>
      <c r="I115" s="105">
        <f t="shared" si="19"/>
        <v>315.84123589551047</v>
      </c>
      <c r="ALX115"/>
      <c r="ALY115"/>
      <c r="ALZ115"/>
      <c r="AMA115"/>
      <c r="AMB115"/>
      <c r="AMC115"/>
      <c r="AMD115"/>
      <c r="AME115"/>
      <c r="AMF115"/>
      <c r="AMG115"/>
      <c r="AMH115"/>
    </row>
    <row r="116" spans="1:1022" s="54" customFormat="1" ht="31.5">
      <c r="A116" s="52"/>
      <c r="B116" s="35" t="s">
        <v>232</v>
      </c>
      <c r="C116" s="59" t="s">
        <v>233</v>
      </c>
      <c r="D116" s="53" t="s">
        <v>19</v>
      </c>
      <c r="E116" s="38">
        <v>20</v>
      </c>
      <c r="F116" s="39">
        <v>122.09</v>
      </c>
      <c r="G116" s="39">
        <f t="shared" si="17"/>
        <v>2441.8000000000002</v>
      </c>
      <c r="H116" s="105">
        <f t="shared" si="18"/>
        <v>96.191020980051064</v>
      </c>
      <c r="I116" s="105">
        <f t="shared" si="19"/>
        <v>1923.8204196010213</v>
      </c>
      <c r="ALX116"/>
      <c r="ALY116"/>
      <c r="ALZ116"/>
      <c r="AMA116"/>
      <c r="AMB116"/>
      <c r="AMC116"/>
      <c r="AMD116"/>
      <c r="AME116"/>
      <c r="AMF116"/>
      <c r="AMG116"/>
      <c r="AMH116"/>
    </row>
    <row r="117" spans="1:1022" s="54" customFormat="1">
      <c r="A117" s="52"/>
      <c r="B117" s="35" t="s">
        <v>234</v>
      </c>
      <c r="C117" s="59" t="s">
        <v>235</v>
      </c>
      <c r="D117" s="53" t="s">
        <v>19</v>
      </c>
      <c r="E117" s="38">
        <v>60</v>
      </c>
      <c r="F117" s="39">
        <v>73.06</v>
      </c>
      <c r="G117" s="39">
        <f t="shared" si="17"/>
        <v>4383.6000000000004</v>
      </c>
      <c r="H117" s="105">
        <f t="shared" si="18"/>
        <v>57.561765851441812</v>
      </c>
      <c r="I117" s="105">
        <f t="shared" si="19"/>
        <v>3453.7059510865088</v>
      </c>
      <c r="ALX117"/>
      <c r="ALY117"/>
      <c r="ALZ117"/>
      <c r="AMA117"/>
      <c r="AMB117"/>
      <c r="AMC117"/>
      <c r="AMD117"/>
      <c r="AME117"/>
      <c r="AMF117"/>
      <c r="AMG117"/>
      <c r="AMH117"/>
    </row>
    <row r="118" spans="1:1022" s="54" customFormat="1" ht="31.5">
      <c r="A118" s="52"/>
      <c r="B118" s="35" t="s">
        <v>236</v>
      </c>
      <c r="C118" s="59" t="s">
        <v>237</v>
      </c>
      <c r="D118" s="53" t="s">
        <v>19</v>
      </c>
      <c r="E118" s="38">
        <v>20</v>
      </c>
      <c r="F118" s="39">
        <v>78.34</v>
      </c>
      <c r="G118" s="39">
        <f t="shared" si="17"/>
        <v>1566.8</v>
      </c>
      <c r="H118" s="105">
        <f t="shared" si="18"/>
        <v>61.721718269941853</v>
      </c>
      <c r="I118" s="105">
        <f t="shared" si="19"/>
        <v>1234.4343653988371</v>
      </c>
      <c r="ALX118"/>
      <c r="ALY118"/>
      <c r="ALZ118"/>
      <c r="AMA118"/>
      <c r="AMB118"/>
      <c r="AMC118"/>
      <c r="AMD118"/>
      <c r="AME118"/>
      <c r="AMF118"/>
      <c r="AMG118"/>
      <c r="AMH118"/>
    </row>
    <row r="119" spans="1:1022" s="54" customFormat="1">
      <c r="A119" s="52"/>
      <c r="B119" s="35" t="s">
        <v>238</v>
      </c>
      <c r="C119" s="59" t="s">
        <v>239</v>
      </c>
      <c r="D119" s="53" t="s">
        <v>44</v>
      </c>
      <c r="E119" s="38">
        <v>3</v>
      </c>
      <c r="F119" s="39">
        <v>60.34</v>
      </c>
      <c r="G119" s="39">
        <f t="shared" si="17"/>
        <v>181.02</v>
      </c>
      <c r="H119" s="105">
        <f t="shared" si="18"/>
        <v>47.540062297782633</v>
      </c>
      <c r="I119" s="105">
        <f t="shared" si="19"/>
        <v>142.62018689334789</v>
      </c>
      <c r="ALX119"/>
      <c r="ALY119"/>
      <c r="ALZ119"/>
      <c r="AMA119"/>
      <c r="AMB119"/>
      <c r="AMC119"/>
      <c r="AMD119"/>
      <c r="AME119"/>
      <c r="AMF119"/>
      <c r="AMG119"/>
      <c r="AMH119"/>
    </row>
    <row r="120" spans="1:1022" s="54" customFormat="1" ht="31.5">
      <c r="A120" s="52"/>
      <c r="B120" s="35" t="s">
        <v>240</v>
      </c>
      <c r="C120" s="59" t="s">
        <v>241</v>
      </c>
      <c r="D120" s="53" t="s">
        <v>44</v>
      </c>
      <c r="E120" s="38">
        <v>3</v>
      </c>
      <c r="F120" s="39">
        <v>57.82</v>
      </c>
      <c r="G120" s="39">
        <f t="shared" si="17"/>
        <v>173.46</v>
      </c>
      <c r="H120" s="105">
        <f t="shared" si="18"/>
        <v>45.55463046168034</v>
      </c>
      <c r="I120" s="105">
        <f t="shared" si="19"/>
        <v>136.66389138504101</v>
      </c>
      <c r="ALX120"/>
      <c r="ALY120"/>
      <c r="ALZ120"/>
      <c r="AMA120"/>
      <c r="AMB120"/>
      <c r="AMC120"/>
      <c r="AMD120"/>
      <c r="AME120"/>
      <c r="AMF120"/>
      <c r="AMG120"/>
      <c r="AMH120"/>
    </row>
    <row r="121" spans="1:1022" s="69" customFormat="1">
      <c r="A121" s="52"/>
      <c r="B121" s="35" t="s">
        <v>242</v>
      </c>
      <c r="C121" s="61" t="s">
        <v>243</v>
      </c>
      <c r="D121" s="62" t="s">
        <v>19</v>
      </c>
      <c r="E121" s="38">
        <v>100</v>
      </c>
      <c r="F121" s="39">
        <v>1.39</v>
      </c>
      <c r="G121" s="39">
        <f t="shared" si="17"/>
        <v>139</v>
      </c>
      <c r="H121" s="105">
        <f t="shared" si="18"/>
        <v>1.0951389889611842</v>
      </c>
      <c r="I121" s="105">
        <f t="shared" si="19"/>
        <v>109.51389889611842</v>
      </c>
      <c r="ALX121"/>
      <c r="ALY121"/>
      <c r="ALZ121"/>
      <c r="AMA121"/>
      <c r="AMB121"/>
      <c r="AMC121"/>
      <c r="AMD121"/>
      <c r="AME121"/>
      <c r="AMF121"/>
      <c r="AMG121"/>
      <c r="AMH121"/>
    </row>
    <row r="122" spans="1:1022" s="54" customFormat="1">
      <c r="A122" s="52"/>
      <c r="B122" s="35" t="s">
        <v>244</v>
      </c>
      <c r="C122" s="59" t="s">
        <v>245</v>
      </c>
      <c r="D122" s="53" t="s">
        <v>19</v>
      </c>
      <c r="E122" s="38">
        <v>10</v>
      </c>
      <c r="F122" s="39">
        <v>29.04</v>
      </c>
      <c r="G122" s="39">
        <f t="shared" si="17"/>
        <v>290.39999999999998</v>
      </c>
      <c r="H122" s="105">
        <f t="shared" si="18"/>
        <v>22.879738301750209</v>
      </c>
      <c r="I122" s="105">
        <f t="shared" si="19"/>
        <v>228.79738301750209</v>
      </c>
      <c r="ALX122"/>
      <c r="ALY122"/>
      <c r="ALZ122"/>
      <c r="AMA122"/>
      <c r="AMB122"/>
      <c r="AMC122"/>
      <c r="AMD122"/>
      <c r="AME122"/>
      <c r="AMF122"/>
      <c r="AMG122"/>
      <c r="AMH122"/>
    </row>
    <row r="123" spans="1:1022" s="117" customFormat="1">
      <c r="A123" s="110"/>
      <c r="B123" s="111" t="s">
        <v>246</v>
      </c>
      <c r="C123" s="112" t="s">
        <v>247</v>
      </c>
      <c r="D123" s="113" t="s">
        <v>19</v>
      </c>
      <c r="E123" s="114">
        <v>60</v>
      </c>
      <c r="F123" s="115">
        <v>10.09</v>
      </c>
      <c r="G123" s="115">
        <f t="shared" si="17"/>
        <v>605.4</v>
      </c>
      <c r="H123" s="116">
        <f t="shared" si="18"/>
        <v>7.9496060421714736</v>
      </c>
      <c r="I123" s="116">
        <f t="shared" si="19"/>
        <v>476.97636253028844</v>
      </c>
      <c r="ALX123" s="118"/>
      <c r="ALY123" s="118"/>
      <c r="ALZ123" s="118"/>
      <c r="AMA123" s="118"/>
      <c r="AMB123" s="118"/>
      <c r="AMC123" s="118"/>
      <c r="AMD123" s="118"/>
      <c r="AME123" s="118"/>
      <c r="AMF123" s="118"/>
      <c r="AMG123" s="118"/>
      <c r="AMH123" s="118"/>
    </row>
    <row r="124" spans="1:1022" s="28" customFormat="1">
      <c r="B124" s="35" t="s">
        <v>248</v>
      </c>
      <c r="C124" s="36" t="s">
        <v>249</v>
      </c>
      <c r="D124" s="37" t="s">
        <v>19</v>
      </c>
      <c r="E124" s="38">
        <v>100</v>
      </c>
      <c r="F124" s="39">
        <v>30.79</v>
      </c>
      <c r="G124" s="39">
        <f t="shared" si="17"/>
        <v>3079</v>
      </c>
      <c r="H124" s="105">
        <f t="shared" si="18"/>
        <v>24.258510410154578</v>
      </c>
      <c r="I124" s="105">
        <f t="shared" si="19"/>
        <v>2425.8510410154577</v>
      </c>
      <c r="ALX124"/>
      <c r="ALY124"/>
      <c r="ALZ124"/>
      <c r="AMA124"/>
      <c r="AMB124"/>
      <c r="AMC124"/>
      <c r="AMD124"/>
      <c r="AME124"/>
      <c r="AMF124"/>
      <c r="AMG124"/>
      <c r="AMH124"/>
    </row>
    <row r="125" spans="1:1022" s="28" customFormat="1">
      <c r="B125" s="35" t="s">
        <v>250</v>
      </c>
      <c r="C125" s="36" t="s">
        <v>251</v>
      </c>
      <c r="D125" s="37" t="s">
        <v>25</v>
      </c>
      <c r="E125" s="38">
        <v>180</v>
      </c>
      <c r="F125" s="39">
        <v>7.26</v>
      </c>
      <c r="G125" s="39">
        <f t="shared" si="17"/>
        <v>1306.8</v>
      </c>
      <c r="H125" s="105">
        <f t="shared" si="18"/>
        <v>5.7199345754375521</v>
      </c>
      <c r="I125" s="105">
        <f t="shared" si="19"/>
        <v>1029.5882235787594</v>
      </c>
      <c r="J125" s="75"/>
      <c r="K125" s="75"/>
      <c r="ALX125"/>
      <c r="ALY125"/>
      <c r="ALZ125"/>
      <c r="AMA125"/>
      <c r="AMB125"/>
      <c r="AMC125"/>
      <c r="AMD125"/>
      <c r="AME125"/>
      <c r="AMF125"/>
      <c r="AMG125"/>
      <c r="AMH125"/>
    </row>
    <row r="126" spans="1:1022" s="28" customFormat="1">
      <c r="B126" s="35" t="s">
        <v>252</v>
      </c>
      <c r="C126" s="36" t="s">
        <v>253</v>
      </c>
      <c r="D126" s="37" t="s">
        <v>44</v>
      </c>
      <c r="E126" s="38">
        <v>60</v>
      </c>
      <c r="F126" s="39">
        <v>21.97</v>
      </c>
      <c r="G126" s="39">
        <f t="shared" si="17"/>
        <v>1318.2</v>
      </c>
      <c r="H126" s="105">
        <f t="shared" si="18"/>
        <v>17.309498983796558</v>
      </c>
      <c r="I126" s="105">
        <f t="shared" si="19"/>
        <v>1038.5699390277935</v>
      </c>
      <c r="ALX126"/>
      <c r="ALY126"/>
      <c r="ALZ126"/>
      <c r="AMA126"/>
      <c r="AMB126"/>
      <c r="AMC126"/>
      <c r="AMD126"/>
      <c r="AME126"/>
      <c r="AMF126"/>
      <c r="AMG126"/>
      <c r="AMH126"/>
    </row>
    <row r="127" spans="1:1022" s="28" customFormat="1">
      <c r="B127" s="40"/>
      <c r="C127" s="41" t="s">
        <v>254</v>
      </c>
      <c r="D127" s="55"/>
      <c r="E127" s="42"/>
      <c r="F127" s="42"/>
      <c r="G127" s="43">
        <f>SUBTOTAL(9,G99:G126)</f>
        <v>111339.20000000003</v>
      </c>
      <c r="H127" s="98"/>
      <c r="I127" s="99">
        <f>SUBTOTAL(9,I99:I126)</f>
        <v>95463.374053133113</v>
      </c>
      <c r="ALX127"/>
      <c r="ALY127"/>
      <c r="ALZ127"/>
      <c r="AMA127"/>
      <c r="AMB127"/>
      <c r="AMC127"/>
      <c r="AMD127"/>
      <c r="AME127"/>
      <c r="AMF127"/>
      <c r="AMG127"/>
      <c r="AMH127"/>
    </row>
    <row r="128" spans="1:1022" s="28" customFormat="1">
      <c r="B128" s="29" t="s">
        <v>255</v>
      </c>
      <c r="C128" s="30" t="s">
        <v>256</v>
      </c>
      <c r="D128" s="37"/>
      <c r="E128" s="32"/>
      <c r="F128" s="33"/>
      <c r="G128" s="34"/>
      <c r="H128" s="104"/>
      <c r="I128" s="104"/>
      <c r="ALX128"/>
      <c r="ALY128"/>
      <c r="ALZ128"/>
      <c r="AMA128"/>
      <c r="AMB128"/>
      <c r="AMC128"/>
      <c r="AMD128"/>
      <c r="AME128"/>
      <c r="AMF128"/>
      <c r="AMG128"/>
      <c r="AMH128"/>
    </row>
    <row r="129" spans="1:1022" s="28" customFormat="1">
      <c r="B129" s="35" t="s">
        <v>257</v>
      </c>
      <c r="C129" s="78" t="s">
        <v>258</v>
      </c>
      <c r="D129" s="37" t="s">
        <v>44</v>
      </c>
      <c r="E129" s="38">
        <v>200</v>
      </c>
      <c r="F129" s="39">
        <v>5.31</v>
      </c>
      <c r="G129" s="39">
        <f t="shared" ref="G129:G142" si="20">ROUND(E129*F129,2)</f>
        <v>1062</v>
      </c>
      <c r="H129" s="105">
        <f t="shared" ref="H129:H142" si="21">F129*$I$5</f>
        <v>4.1835885117869696</v>
      </c>
      <c r="I129" s="105">
        <f t="shared" ref="I129:I142" si="22">H129*E129</f>
        <v>836.71770235739393</v>
      </c>
      <c r="ALX129"/>
      <c r="ALY129"/>
      <c r="ALZ129"/>
      <c r="AMA129"/>
      <c r="AMB129"/>
      <c r="AMC129"/>
      <c r="AMD129"/>
      <c r="AME129"/>
      <c r="AMF129"/>
      <c r="AMG129"/>
      <c r="AMH129"/>
    </row>
    <row r="130" spans="1:1022" s="28" customFormat="1">
      <c r="B130" s="35" t="s">
        <v>259</v>
      </c>
      <c r="C130" s="78" t="s">
        <v>260</v>
      </c>
      <c r="D130" s="37" t="s">
        <v>19</v>
      </c>
      <c r="E130" s="38">
        <v>400</v>
      </c>
      <c r="F130" s="39">
        <v>4.4400000000000004</v>
      </c>
      <c r="G130" s="39">
        <f t="shared" si="20"/>
        <v>1776</v>
      </c>
      <c r="H130" s="105">
        <f t="shared" si="21"/>
        <v>3.4981418064659415</v>
      </c>
      <c r="I130" s="105">
        <f t="shared" si="22"/>
        <v>1399.2567225863766</v>
      </c>
      <c r="ALX130"/>
      <c r="ALY130"/>
      <c r="ALZ130"/>
      <c r="AMA130"/>
      <c r="AMB130"/>
      <c r="AMC130"/>
      <c r="AMD130"/>
      <c r="AME130"/>
      <c r="AMF130"/>
      <c r="AMG130"/>
      <c r="AMH130"/>
    </row>
    <row r="131" spans="1:1022" s="28" customFormat="1">
      <c r="B131" s="35" t="s">
        <v>261</v>
      </c>
      <c r="C131" s="78" t="s">
        <v>262</v>
      </c>
      <c r="D131" s="37" t="s">
        <v>19</v>
      </c>
      <c r="E131" s="38">
        <v>160</v>
      </c>
      <c r="F131" s="39">
        <v>42.13</v>
      </c>
      <c r="G131" s="39">
        <f t="shared" si="20"/>
        <v>6740.8</v>
      </c>
      <c r="H131" s="105">
        <f t="shared" si="21"/>
        <v>33.192953672614891</v>
      </c>
      <c r="I131" s="105">
        <f t="shared" si="22"/>
        <v>5310.8725876183826</v>
      </c>
      <c r="ALX131"/>
      <c r="ALY131"/>
      <c r="ALZ131"/>
      <c r="AMA131"/>
      <c r="AMB131"/>
      <c r="AMC131"/>
      <c r="AMD131"/>
      <c r="AME131"/>
      <c r="AMF131"/>
      <c r="AMG131"/>
      <c r="AMH131"/>
    </row>
    <row r="132" spans="1:1022" s="54" customFormat="1">
      <c r="A132" s="52"/>
      <c r="B132" s="35" t="s">
        <v>263</v>
      </c>
      <c r="C132" s="81" t="s">
        <v>264</v>
      </c>
      <c r="D132" s="53" t="s">
        <v>19</v>
      </c>
      <c r="E132" s="38">
        <v>400</v>
      </c>
      <c r="F132" s="39">
        <v>38.090000000000003</v>
      </c>
      <c r="G132" s="39">
        <f t="shared" si="20"/>
        <v>15236</v>
      </c>
      <c r="H132" s="105">
        <v>38.090000000000003</v>
      </c>
      <c r="I132" s="105">
        <f t="shared" si="22"/>
        <v>15236.000000000002</v>
      </c>
      <c r="ALX132"/>
      <c r="ALY132"/>
      <c r="ALZ132"/>
      <c r="AMA132"/>
      <c r="AMB132"/>
      <c r="AMC132"/>
      <c r="AMD132"/>
      <c r="AME132"/>
      <c r="AMF132"/>
      <c r="AMG132"/>
      <c r="AMH132"/>
    </row>
    <row r="133" spans="1:1022" s="28" customFormat="1" ht="31.5">
      <c r="B133" s="35" t="s">
        <v>265</v>
      </c>
      <c r="C133" s="78" t="s">
        <v>266</v>
      </c>
      <c r="D133" s="37" t="s">
        <v>19</v>
      </c>
      <c r="E133" s="38">
        <v>20</v>
      </c>
      <c r="F133" s="39">
        <v>10.44</v>
      </c>
      <c r="G133" s="39">
        <f t="shared" si="20"/>
        <v>208.8</v>
      </c>
      <c r="H133" s="105">
        <f t="shared" si="21"/>
        <v>8.225360463852347</v>
      </c>
      <c r="I133" s="105">
        <f t="shared" si="22"/>
        <v>164.50720927704694</v>
      </c>
      <c r="ALX133"/>
      <c r="ALY133"/>
      <c r="ALZ133"/>
      <c r="AMA133"/>
      <c r="AMB133"/>
      <c r="AMC133"/>
      <c r="AMD133"/>
      <c r="AME133"/>
      <c r="AMF133"/>
      <c r="AMG133"/>
      <c r="AMH133"/>
    </row>
    <row r="134" spans="1:1022" s="28" customFormat="1" ht="31.5">
      <c r="B134" s="35" t="s">
        <v>267</v>
      </c>
      <c r="C134" s="36" t="s">
        <v>268</v>
      </c>
      <c r="D134" s="37" t="s">
        <v>19</v>
      </c>
      <c r="E134" s="38">
        <v>120</v>
      </c>
      <c r="F134" s="39">
        <v>70.38</v>
      </c>
      <c r="G134" s="39">
        <f t="shared" si="20"/>
        <v>8445.6</v>
      </c>
      <c r="H134" s="105">
        <v>70.38</v>
      </c>
      <c r="I134" s="105">
        <f t="shared" si="22"/>
        <v>8445.5999999999985</v>
      </c>
      <c r="J134" s="75"/>
      <c r="K134" s="75"/>
      <c r="ALX134"/>
      <c r="ALY134"/>
      <c r="ALZ134"/>
      <c r="AMA134"/>
      <c r="AMB134"/>
      <c r="AMC134"/>
      <c r="AMD134"/>
      <c r="AME134"/>
      <c r="AMF134"/>
      <c r="AMG134"/>
      <c r="AMH134"/>
    </row>
    <row r="135" spans="1:1022" s="54" customFormat="1" ht="31.5">
      <c r="A135" s="52"/>
      <c r="B135" s="35" t="s">
        <v>269</v>
      </c>
      <c r="C135" s="79" t="s">
        <v>270</v>
      </c>
      <c r="D135" s="53" t="s">
        <v>19</v>
      </c>
      <c r="E135" s="38">
        <v>10</v>
      </c>
      <c r="F135" s="39">
        <v>68.42</v>
      </c>
      <c r="G135" s="39">
        <f t="shared" si="20"/>
        <v>684.2</v>
      </c>
      <c r="H135" s="105">
        <f t="shared" si="21"/>
        <v>53.906050089729661</v>
      </c>
      <c r="I135" s="105">
        <f t="shared" si="22"/>
        <v>539.06050089729661</v>
      </c>
      <c r="ALX135"/>
      <c r="ALY135"/>
      <c r="ALZ135"/>
      <c r="AMA135"/>
      <c r="AMB135"/>
      <c r="AMC135"/>
      <c r="AMD135"/>
      <c r="AME135"/>
      <c r="AMF135"/>
      <c r="AMG135"/>
      <c r="AMH135"/>
    </row>
    <row r="136" spans="1:1022" s="28" customFormat="1">
      <c r="B136" s="35" t="s">
        <v>271</v>
      </c>
      <c r="C136" s="36" t="s">
        <v>272</v>
      </c>
      <c r="D136" s="37" t="s">
        <v>44</v>
      </c>
      <c r="E136" s="38">
        <v>40</v>
      </c>
      <c r="F136" s="39">
        <v>19.87</v>
      </c>
      <c r="G136" s="39">
        <f t="shared" si="20"/>
        <v>794.8</v>
      </c>
      <c r="H136" s="105">
        <f t="shared" si="21"/>
        <v>15.654972453711318</v>
      </c>
      <c r="I136" s="105">
        <f t="shared" si="22"/>
        <v>626.19889814845271</v>
      </c>
      <c r="J136" s="75"/>
      <c r="K136" s="75"/>
      <c r="ALX136"/>
      <c r="ALY136"/>
      <c r="ALZ136"/>
      <c r="AMA136"/>
      <c r="AMB136"/>
      <c r="AMC136"/>
      <c r="AMD136"/>
      <c r="AME136"/>
      <c r="AMF136"/>
      <c r="AMG136"/>
      <c r="AMH136"/>
    </row>
    <row r="137" spans="1:1022" s="54" customFormat="1" ht="31.5">
      <c r="A137" s="52"/>
      <c r="B137" s="35" t="s">
        <v>273</v>
      </c>
      <c r="C137" s="61" t="s">
        <v>274</v>
      </c>
      <c r="D137" s="53" t="s">
        <v>19</v>
      </c>
      <c r="E137" s="38">
        <v>10</v>
      </c>
      <c r="F137" s="39">
        <v>57.82</v>
      </c>
      <c r="G137" s="39">
        <f t="shared" si="20"/>
        <v>578.20000000000005</v>
      </c>
      <c r="H137" s="105">
        <f t="shared" si="21"/>
        <v>45.55463046168034</v>
      </c>
      <c r="I137" s="105">
        <f t="shared" si="22"/>
        <v>455.54630461680341</v>
      </c>
      <c r="ALX137"/>
      <c r="ALY137"/>
      <c r="ALZ137"/>
      <c r="AMA137"/>
      <c r="AMB137"/>
      <c r="AMC137"/>
      <c r="AMD137"/>
      <c r="AME137"/>
      <c r="AMF137"/>
      <c r="AMG137"/>
      <c r="AMH137"/>
    </row>
    <row r="138" spans="1:1022" s="54" customFormat="1">
      <c r="A138" s="52"/>
      <c r="B138" s="35" t="s">
        <v>275</v>
      </c>
      <c r="C138" s="59" t="s">
        <v>276</v>
      </c>
      <c r="D138" s="53" t="s">
        <v>44</v>
      </c>
      <c r="E138" s="38">
        <v>12</v>
      </c>
      <c r="F138" s="39">
        <v>24.74</v>
      </c>
      <c r="G138" s="39">
        <f t="shared" si="20"/>
        <v>296.88</v>
      </c>
      <c r="H138" s="105">
        <f t="shared" si="21"/>
        <v>19.491898263956617</v>
      </c>
      <c r="I138" s="105">
        <f t="shared" si="22"/>
        <v>233.90277916747942</v>
      </c>
      <c r="ALX138"/>
      <c r="ALY138"/>
      <c r="ALZ138"/>
      <c r="AMA138"/>
      <c r="AMB138"/>
      <c r="AMC138"/>
      <c r="AMD138"/>
      <c r="AME138"/>
      <c r="AMF138"/>
      <c r="AMG138"/>
      <c r="AMH138"/>
    </row>
    <row r="139" spans="1:1022" s="28" customFormat="1" ht="31.5">
      <c r="B139" s="35" t="s">
        <v>277</v>
      </c>
      <c r="C139" s="36" t="s">
        <v>278</v>
      </c>
      <c r="D139" s="37" t="s">
        <v>19</v>
      </c>
      <c r="E139" s="38">
        <v>8</v>
      </c>
      <c r="F139" s="39">
        <v>352.13</v>
      </c>
      <c r="G139" s="39">
        <f t="shared" si="20"/>
        <v>2817.04</v>
      </c>
      <c r="H139" s="105">
        <f t="shared" si="21"/>
        <v>277.43258430424589</v>
      </c>
      <c r="I139" s="105">
        <f t="shared" si="22"/>
        <v>2219.4606744339671</v>
      </c>
      <c r="ALX139"/>
      <c r="ALY139"/>
      <c r="ALZ139"/>
      <c r="AMA139"/>
      <c r="AMB139"/>
      <c r="AMC139"/>
      <c r="AMD139"/>
      <c r="AME139"/>
      <c r="AMF139"/>
      <c r="AMG139"/>
      <c r="AMH139"/>
    </row>
    <row r="140" spans="1:1022" s="28" customFormat="1">
      <c r="B140" s="35" t="s">
        <v>279</v>
      </c>
      <c r="C140" s="36" t="s">
        <v>280</v>
      </c>
      <c r="D140" s="37" t="s">
        <v>44</v>
      </c>
      <c r="E140" s="38">
        <v>8</v>
      </c>
      <c r="F140" s="39">
        <v>73.22</v>
      </c>
      <c r="G140" s="39">
        <f t="shared" si="20"/>
        <v>585.76</v>
      </c>
      <c r="H140" s="105">
        <f t="shared" si="21"/>
        <v>57.687825015638786</v>
      </c>
      <c r="I140" s="105">
        <f t="shared" si="22"/>
        <v>461.50260012511029</v>
      </c>
      <c r="ALX140"/>
      <c r="ALY140"/>
      <c r="ALZ140"/>
      <c r="AMA140"/>
      <c r="AMB140"/>
      <c r="AMC140"/>
      <c r="AMD140"/>
      <c r="AME140"/>
      <c r="AMF140"/>
      <c r="AMG140"/>
      <c r="AMH140"/>
    </row>
    <row r="141" spans="1:1022" s="28" customFormat="1" ht="47.25">
      <c r="B141" s="35" t="s">
        <v>281</v>
      </c>
      <c r="C141" s="36" t="s">
        <v>282</v>
      </c>
      <c r="D141" s="37" t="s">
        <v>44</v>
      </c>
      <c r="E141" s="38">
        <v>40</v>
      </c>
      <c r="F141" s="39">
        <v>19.45</v>
      </c>
      <c r="G141" s="39">
        <f t="shared" si="20"/>
        <v>778</v>
      </c>
      <c r="H141" s="105">
        <f t="shared" si="21"/>
        <v>15.324067147694269</v>
      </c>
      <c r="I141" s="105">
        <f t="shared" si="22"/>
        <v>612.96268590777072</v>
      </c>
      <c r="ALX141"/>
      <c r="ALY141"/>
      <c r="ALZ141"/>
      <c r="AMA141"/>
      <c r="AMB141"/>
      <c r="AMC141"/>
      <c r="AMD141"/>
      <c r="AME141"/>
      <c r="AMF141"/>
      <c r="AMG141"/>
      <c r="AMH141"/>
    </row>
    <row r="142" spans="1:1022" s="28" customFormat="1" ht="47.25">
      <c r="B142" s="35" t="s">
        <v>283</v>
      </c>
      <c r="C142" s="36" t="s">
        <v>284</v>
      </c>
      <c r="D142" s="37" t="s">
        <v>19</v>
      </c>
      <c r="E142" s="38">
        <v>12</v>
      </c>
      <c r="F142" s="39">
        <v>876.12</v>
      </c>
      <c r="G142" s="39">
        <f t="shared" si="20"/>
        <v>10513.44</v>
      </c>
      <c r="H142" s="105">
        <f t="shared" si="21"/>
        <v>690.26846835156311</v>
      </c>
      <c r="I142" s="105">
        <f t="shared" si="22"/>
        <v>8283.2216202187574</v>
      </c>
      <c r="ALX142"/>
      <c r="ALY142"/>
      <c r="ALZ142"/>
      <c r="AMA142"/>
      <c r="AMB142"/>
      <c r="AMC142"/>
      <c r="AMD142"/>
      <c r="AME142"/>
      <c r="AMF142"/>
      <c r="AMG142"/>
      <c r="AMH142"/>
    </row>
    <row r="143" spans="1:1022" s="28" customFormat="1">
      <c r="B143" s="40"/>
      <c r="C143" s="41" t="s">
        <v>285</v>
      </c>
      <c r="D143" s="55"/>
      <c r="E143" s="56"/>
      <c r="F143" s="42"/>
      <c r="G143" s="43">
        <f>SUBTOTAL(9,G129:G142)</f>
        <v>50517.52</v>
      </c>
      <c r="H143" s="98"/>
      <c r="I143" s="99">
        <f>SUBTOTAL(9,I129:I142)</f>
        <v>44824.810285354833</v>
      </c>
      <c r="ALX143"/>
      <c r="ALY143"/>
      <c r="ALZ143"/>
      <c r="AMA143"/>
      <c r="AMB143"/>
      <c r="AMC143"/>
      <c r="AMD143"/>
      <c r="AME143"/>
      <c r="AMF143"/>
      <c r="AMG143"/>
      <c r="AMH143"/>
    </row>
    <row r="144" spans="1:1022" s="28" customFormat="1">
      <c r="B144" s="29" t="s">
        <v>286</v>
      </c>
      <c r="C144" s="30" t="s">
        <v>287</v>
      </c>
      <c r="D144" s="82"/>
      <c r="E144" s="32"/>
      <c r="F144" s="33"/>
      <c r="G144" s="34"/>
      <c r="H144" s="104"/>
      <c r="I144" s="104"/>
      <c r="ALX144"/>
      <c r="ALY144"/>
      <c r="ALZ144"/>
      <c r="AMA144"/>
      <c r="AMB144"/>
      <c r="AMC144"/>
      <c r="AMD144"/>
      <c r="AME144"/>
      <c r="AMF144"/>
      <c r="AMG144"/>
      <c r="AMH144"/>
    </row>
    <row r="145" spans="1:1022" s="69" customFormat="1" ht="31.5">
      <c r="A145" s="52"/>
      <c r="B145" s="70" t="s">
        <v>288</v>
      </c>
      <c r="C145" s="61" t="s">
        <v>289</v>
      </c>
      <c r="D145" s="53" t="s">
        <v>44</v>
      </c>
      <c r="E145" s="38">
        <v>10</v>
      </c>
      <c r="F145" s="39">
        <v>60.15</v>
      </c>
      <c r="G145" s="39">
        <f t="shared" ref="G145:G192" si="23">ROUND(E145*F145,2)</f>
        <v>601.5</v>
      </c>
      <c r="H145" s="105">
        <f t="shared" ref="H145:H192" si="24">F145*$I$5</f>
        <v>47.390367040298727</v>
      </c>
      <c r="I145" s="105">
        <f t="shared" ref="I145:I192" si="25">H145*E145</f>
        <v>473.90367040298725</v>
      </c>
      <c r="ALX145"/>
      <c r="ALY145"/>
      <c r="ALZ145"/>
      <c r="AMA145"/>
      <c r="AMB145"/>
      <c r="AMC145"/>
      <c r="AMD145"/>
      <c r="AME145"/>
      <c r="AMF145"/>
      <c r="AMG145"/>
      <c r="AMH145"/>
    </row>
    <row r="146" spans="1:1022" s="54" customFormat="1" ht="31.5">
      <c r="A146" s="52"/>
      <c r="B146" s="70" t="s">
        <v>290</v>
      </c>
      <c r="C146" s="59" t="s">
        <v>291</v>
      </c>
      <c r="D146" s="53" t="s">
        <v>25</v>
      </c>
      <c r="E146" s="38">
        <v>8</v>
      </c>
      <c r="F146" s="39">
        <v>526.88</v>
      </c>
      <c r="G146" s="39">
        <f t="shared" si="23"/>
        <v>4215.04</v>
      </c>
      <c r="H146" s="105">
        <f t="shared" si="24"/>
        <v>415.11282770062502</v>
      </c>
      <c r="I146" s="105">
        <f t="shared" si="25"/>
        <v>3320.9026216050001</v>
      </c>
      <c r="ALX146"/>
      <c r="ALY146"/>
      <c r="ALZ146"/>
      <c r="AMA146"/>
      <c r="AMB146"/>
      <c r="AMC146"/>
      <c r="AMD146"/>
      <c r="AME146"/>
      <c r="AMF146"/>
      <c r="AMG146"/>
      <c r="AMH146"/>
    </row>
    <row r="147" spans="1:1022" s="54" customFormat="1" ht="31.5">
      <c r="A147" s="52"/>
      <c r="B147" s="70" t="s">
        <v>292</v>
      </c>
      <c r="C147" s="59" t="s">
        <v>293</v>
      </c>
      <c r="D147" s="53" t="s">
        <v>25</v>
      </c>
      <c r="E147" s="38">
        <v>4</v>
      </c>
      <c r="F147" s="39">
        <v>571.83000000000004</v>
      </c>
      <c r="G147" s="39">
        <f t="shared" si="23"/>
        <v>2287.3200000000002</v>
      </c>
      <c r="H147" s="105">
        <f t="shared" si="24"/>
        <v>450.52757414221151</v>
      </c>
      <c r="I147" s="105">
        <f t="shared" si="25"/>
        <v>1802.110296568846</v>
      </c>
      <c r="ALX147"/>
      <c r="ALY147"/>
      <c r="ALZ147"/>
      <c r="AMA147"/>
      <c r="AMB147"/>
      <c r="AMC147"/>
      <c r="AMD147"/>
      <c r="AME147"/>
      <c r="AMF147"/>
      <c r="AMG147"/>
      <c r="AMH147"/>
    </row>
    <row r="148" spans="1:1022" s="28" customFormat="1" ht="31.5">
      <c r="B148" s="70" t="s">
        <v>294</v>
      </c>
      <c r="C148" s="36" t="s">
        <v>295</v>
      </c>
      <c r="D148" s="37" t="s">
        <v>25</v>
      </c>
      <c r="E148" s="38">
        <v>30</v>
      </c>
      <c r="F148" s="39">
        <v>723.13</v>
      </c>
      <c r="G148" s="39">
        <f t="shared" si="23"/>
        <v>21693.9</v>
      </c>
      <c r="H148" s="105">
        <v>723.13</v>
      </c>
      <c r="I148" s="105">
        <f t="shared" si="25"/>
        <v>21693.9</v>
      </c>
      <c r="ALX148"/>
      <c r="ALY148"/>
      <c r="ALZ148"/>
      <c r="AMA148"/>
      <c r="AMB148"/>
      <c r="AMC148"/>
      <c r="AMD148"/>
      <c r="AME148"/>
      <c r="AMF148"/>
      <c r="AMG148"/>
      <c r="AMH148"/>
    </row>
    <row r="149" spans="1:1022" s="28" customFormat="1" ht="47.25">
      <c r="B149" s="70" t="s">
        <v>296</v>
      </c>
      <c r="C149" s="80" t="s">
        <v>297</v>
      </c>
      <c r="D149" s="37" t="s">
        <v>25</v>
      </c>
      <c r="E149" s="38">
        <v>4</v>
      </c>
      <c r="F149" s="39">
        <v>2015.11</v>
      </c>
      <c r="G149" s="39">
        <f t="shared" si="23"/>
        <v>8060.44</v>
      </c>
      <c r="H149" s="105">
        <f t="shared" si="24"/>
        <v>1587.644264780987</v>
      </c>
      <c r="I149" s="105">
        <f t="shared" si="25"/>
        <v>6350.5770591239479</v>
      </c>
      <c r="ALX149"/>
      <c r="ALY149"/>
      <c r="ALZ149"/>
      <c r="AMA149"/>
      <c r="AMB149"/>
      <c r="AMC149"/>
      <c r="AMD149"/>
      <c r="AME149"/>
      <c r="AMF149"/>
      <c r="AMG149"/>
      <c r="AMH149"/>
    </row>
    <row r="150" spans="1:1022" s="28" customFormat="1" ht="31.5">
      <c r="B150" s="70" t="s">
        <v>298</v>
      </c>
      <c r="C150" s="80" t="s">
        <v>299</v>
      </c>
      <c r="D150" s="37" t="s">
        <v>25</v>
      </c>
      <c r="E150" s="38">
        <v>3</v>
      </c>
      <c r="F150" s="39">
        <v>832.19</v>
      </c>
      <c r="G150" s="39">
        <f t="shared" si="23"/>
        <v>2496.5700000000002</v>
      </c>
      <c r="H150" s="105">
        <f t="shared" si="24"/>
        <v>655.65734908173238</v>
      </c>
      <c r="I150" s="105">
        <f t="shared" si="25"/>
        <v>1966.9720472451972</v>
      </c>
      <c r="ALX150"/>
      <c r="ALY150"/>
      <c r="ALZ150"/>
      <c r="AMA150"/>
      <c r="AMB150"/>
      <c r="AMC150"/>
      <c r="AMD150"/>
      <c r="AME150"/>
      <c r="AMF150"/>
      <c r="AMG150"/>
      <c r="AMH150"/>
    </row>
    <row r="151" spans="1:1022" s="28" customFormat="1">
      <c r="B151" s="70" t="s">
        <v>300</v>
      </c>
      <c r="C151" s="36" t="s">
        <v>301</v>
      </c>
      <c r="D151" s="37" t="s">
        <v>173</v>
      </c>
      <c r="E151" s="38">
        <v>6</v>
      </c>
      <c r="F151" s="39">
        <v>77.98</v>
      </c>
      <c r="G151" s="39">
        <f t="shared" si="23"/>
        <v>467.88</v>
      </c>
      <c r="H151" s="105">
        <f t="shared" si="24"/>
        <v>61.438085150498672</v>
      </c>
      <c r="I151" s="105">
        <f t="shared" si="25"/>
        <v>368.62851090299205</v>
      </c>
      <c r="ALX151"/>
      <c r="ALY151"/>
      <c r="ALZ151"/>
      <c r="AMA151"/>
      <c r="AMB151"/>
      <c r="AMC151"/>
      <c r="AMD151"/>
      <c r="AME151"/>
      <c r="AMF151"/>
      <c r="AMG151"/>
      <c r="AMH151"/>
    </row>
    <row r="152" spans="1:1022" s="28" customFormat="1" ht="63">
      <c r="B152" s="70" t="s">
        <v>302</v>
      </c>
      <c r="C152" s="36" t="s">
        <v>303</v>
      </c>
      <c r="D152" s="37" t="s">
        <v>25</v>
      </c>
      <c r="E152" s="38">
        <v>24</v>
      </c>
      <c r="F152" s="39">
        <v>424.8</v>
      </c>
      <c r="G152" s="39">
        <f t="shared" si="23"/>
        <v>10195.200000000001</v>
      </c>
      <c r="H152" s="105">
        <v>424.8</v>
      </c>
      <c r="I152" s="105">
        <f t="shared" si="25"/>
        <v>10195.200000000001</v>
      </c>
      <c r="ALX152"/>
      <c r="ALY152"/>
      <c r="ALZ152"/>
      <c r="AMA152"/>
      <c r="AMB152"/>
      <c r="AMC152"/>
      <c r="AMD152"/>
      <c r="AME152"/>
      <c r="AMF152"/>
      <c r="AMG152"/>
      <c r="AMH152"/>
    </row>
    <row r="153" spans="1:1022" s="28" customFormat="1" ht="31.5">
      <c r="B153" s="70" t="s">
        <v>304</v>
      </c>
      <c r="C153" s="36" t="s">
        <v>305</v>
      </c>
      <c r="D153" s="37" t="s">
        <v>25</v>
      </c>
      <c r="E153" s="38">
        <v>8</v>
      </c>
      <c r="F153" s="39">
        <v>214.72</v>
      </c>
      <c r="G153" s="39">
        <f t="shared" si="23"/>
        <v>1717.76</v>
      </c>
      <c r="H153" s="105">
        <f t="shared" si="24"/>
        <v>169.17139835233488</v>
      </c>
      <c r="I153" s="105">
        <f t="shared" si="25"/>
        <v>1353.371186818679</v>
      </c>
      <c r="ALX153"/>
      <c r="ALY153"/>
      <c r="ALZ153"/>
      <c r="AMA153"/>
      <c r="AMB153"/>
      <c r="AMC153"/>
      <c r="AMD153"/>
      <c r="AME153"/>
      <c r="AMF153"/>
      <c r="AMG153"/>
      <c r="AMH153"/>
    </row>
    <row r="154" spans="1:1022" s="28" customFormat="1">
      <c r="B154" s="70" t="s">
        <v>306</v>
      </c>
      <c r="C154" s="36" t="s">
        <v>307</v>
      </c>
      <c r="D154" s="37" t="s">
        <v>25</v>
      </c>
      <c r="E154" s="38">
        <v>12</v>
      </c>
      <c r="F154" s="39">
        <v>243.95</v>
      </c>
      <c r="G154" s="39">
        <f t="shared" si="23"/>
        <v>2927.4</v>
      </c>
      <c r="H154" s="105">
        <f t="shared" si="24"/>
        <v>192.20083191156897</v>
      </c>
      <c r="I154" s="105">
        <f t="shared" si="25"/>
        <v>2306.4099829388279</v>
      </c>
      <c r="ALX154"/>
      <c r="ALY154"/>
      <c r="ALZ154"/>
      <c r="AMA154"/>
      <c r="AMB154"/>
      <c r="AMC154"/>
      <c r="AMD154"/>
      <c r="AME154"/>
      <c r="AMF154"/>
      <c r="AMG154"/>
      <c r="AMH154"/>
    </row>
    <row r="155" spans="1:1022" s="28" customFormat="1" ht="78.75">
      <c r="B155" s="70" t="s">
        <v>308</v>
      </c>
      <c r="C155" s="36" t="s">
        <v>309</v>
      </c>
      <c r="D155" s="37" t="s">
        <v>19</v>
      </c>
      <c r="E155" s="38">
        <v>10</v>
      </c>
      <c r="F155" s="39">
        <v>2159.56</v>
      </c>
      <c r="G155" s="39">
        <f t="shared" si="23"/>
        <v>21595.599999999999</v>
      </c>
      <c r="H155" s="105">
        <f t="shared" si="24"/>
        <v>1701.4520539575647</v>
      </c>
      <c r="I155" s="105">
        <f t="shared" si="25"/>
        <v>17014.520539575646</v>
      </c>
      <c r="ALX155"/>
      <c r="ALY155"/>
      <c r="ALZ155"/>
      <c r="AMA155"/>
      <c r="AMB155"/>
      <c r="AMC155"/>
      <c r="AMD155"/>
      <c r="AME155"/>
      <c r="AMF155"/>
      <c r="AMG155"/>
      <c r="AMH155"/>
    </row>
    <row r="156" spans="1:1022" s="28" customFormat="1">
      <c r="B156" s="70" t="s">
        <v>310</v>
      </c>
      <c r="C156" s="36" t="s">
        <v>311</v>
      </c>
      <c r="D156" s="37" t="s">
        <v>19</v>
      </c>
      <c r="E156" s="38">
        <v>100</v>
      </c>
      <c r="F156" s="39">
        <v>227.11</v>
      </c>
      <c r="G156" s="39">
        <f t="shared" si="23"/>
        <v>22711</v>
      </c>
      <c r="H156" s="105">
        <v>227.11</v>
      </c>
      <c r="I156" s="105">
        <f t="shared" si="25"/>
        <v>22711</v>
      </c>
      <c r="ALX156"/>
      <c r="ALY156"/>
      <c r="ALZ156"/>
      <c r="AMA156"/>
      <c r="AMB156"/>
      <c r="AMC156"/>
      <c r="AMD156"/>
      <c r="AME156"/>
      <c r="AMF156"/>
      <c r="AMG156"/>
      <c r="AMH156"/>
    </row>
    <row r="157" spans="1:1022" s="54" customFormat="1">
      <c r="A157" s="52"/>
      <c r="B157" s="70" t="s">
        <v>312</v>
      </c>
      <c r="C157" s="59" t="s">
        <v>313</v>
      </c>
      <c r="D157" s="53" t="s">
        <v>19</v>
      </c>
      <c r="E157" s="38">
        <v>4</v>
      </c>
      <c r="F157" s="39">
        <v>288.16000000000003</v>
      </c>
      <c r="G157" s="39">
        <f t="shared" si="23"/>
        <v>1152.6400000000001</v>
      </c>
      <c r="H157" s="105">
        <v>288.16000000000003</v>
      </c>
      <c r="I157" s="105">
        <f t="shared" si="25"/>
        <v>1152.6400000000001</v>
      </c>
      <c r="ALX157"/>
      <c r="ALY157"/>
      <c r="ALZ157"/>
      <c r="AMA157"/>
      <c r="AMB157"/>
      <c r="AMC157"/>
      <c r="AMD157"/>
      <c r="AME157"/>
      <c r="AMF157"/>
      <c r="AMG157"/>
      <c r="AMH157"/>
    </row>
    <row r="158" spans="1:1022" s="54" customFormat="1">
      <c r="A158" s="52"/>
      <c r="B158" s="70" t="s">
        <v>314</v>
      </c>
      <c r="C158" s="59" t="s">
        <v>315</v>
      </c>
      <c r="D158" s="53" t="s">
        <v>19</v>
      </c>
      <c r="E158" s="38">
        <v>20</v>
      </c>
      <c r="F158" s="39">
        <v>114.12</v>
      </c>
      <c r="G158" s="39">
        <f t="shared" si="23"/>
        <v>2282.4</v>
      </c>
      <c r="H158" s="105">
        <f t="shared" si="24"/>
        <v>89.911698863489462</v>
      </c>
      <c r="I158" s="105">
        <f t="shared" si="25"/>
        <v>1798.2339772697892</v>
      </c>
      <c r="ALX158"/>
      <c r="ALY158"/>
      <c r="ALZ158"/>
      <c r="AMA158"/>
      <c r="AMB158"/>
      <c r="AMC158"/>
      <c r="AMD158"/>
      <c r="AME158"/>
      <c r="AMF158"/>
      <c r="AMG158"/>
      <c r="AMH158"/>
    </row>
    <row r="159" spans="1:1022" s="54" customFormat="1">
      <c r="A159" s="52"/>
      <c r="B159" s="70" t="s">
        <v>316</v>
      </c>
      <c r="C159" s="59" t="s">
        <v>317</v>
      </c>
      <c r="D159" s="53" t="s">
        <v>19</v>
      </c>
      <c r="E159" s="38">
        <v>6</v>
      </c>
      <c r="F159" s="39">
        <v>189.13</v>
      </c>
      <c r="G159" s="39">
        <f t="shared" si="23"/>
        <v>1134.78</v>
      </c>
      <c r="H159" s="105">
        <f t="shared" si="24"/>
        <v>149.00981077858185</v>
      </c>
      <c r="I159" s="105">
        <f t="shared" si="25"/>
        <v>894.05886467149116</v>
      </c>
      <c r="ALX159"/>
      <c r="ALY159"/>
      <c r="ALZ159"/>
      <c r="AMA159"/>
      <c r="AMB159"/>
      <c r="AMC159"/>
      <c r="AMD159"/>
      <c r="AME159"/>
      <c r="AMF159"/>
      <c r="AMG159"/>
      <c r="AMH159"/>
    </row>
    <row r="160" spans="1:1022" s="54" customFormat="1">
      <c r="A160" s="52"/>
      <c r="B160" s="70" t="s">
        <v>318</v>
      </c>
      <c r="C160" s="59" t="s">
        <v>319</v>
      </c>
      <c r="D160" s="53" t="s">
        <v>19</v>
      </c>
      <c r="E160" s="38">
        <v>6</v>
      </c>
      <c r="F160" s="39">
        <v>236.33</v>
      </c>
      <c r="G160" s="39">
        <f t="shared" si="23"/>
        <v>1417.98</v>
      </c>
      <c r="H160" s="105">
        <f t="shared" si="24"/>
        <v>186.19726421668827</v>
      </c>
      <c r="I160" s="105">
        <f t="shared" si="25"/>
        <v>1117.1835853001296</v>
      </c>
      <c r="ALX160"/>
      <c r="ALY160"/>
      <c r="ALZ160"/>
      <c r="AMA160"/>
      <c r="AMB160"/>
      <c r="AMC160"/>
      <c r="AMD160"/>
      <c r="AME160"/>
      <c r="AMF160"/>
      <c r="AMG160"/>
      <c r="AMH160"/>
    </row>
    <row r="161" spans="1:1022" s="54" customFormat="1">
      <c r="A161" s="52"/>
      <c r="B161" s="70" t="s">
        <v>320</v>
      </c>
      <c r="C161" s="59" t="s">
        <v>321</v>
      </c>
      <c r="D161" s="53" t="s">
        <v>19</v>
      </c>
      <c r="E161" s="38">
        <v>4</v>
      </c>
      <c r="F161" s="39">
        <v>296.47000000000003</v>
      </c>
      <c r="G161" s="39">
        <f t="shared" si="23"/>
        <v>1185.8800000000001</v>
      </c>
      <c r="H161" s="105">
        <f t="shared" si="24"/>
        <v>233.57975255922469</v>
      </c>
      <c r="I161" s="105">
        <f t="shared" si="25"/>
        <v>934.31901023689875</v>
      </c>
      <c r="ALX161"/>
      <c r="ALY161"/>
      <c r="ALZ161"/>
      <c r="AMA161"/>
      <c r="AMB161"/>
      <c r="AMC161"/>
      <c r="AMD161"/>
      <c r="AME161"/>
      <c r="AMF161"/>
      <c r="AMG161"/>
      <c r="AMH161"/>
    </row>
    <row r="162" spans="1:1022" s="54" customFormat="1">
      <c r="A162" s="52"/>
      <c r="B162" s="70" t="s">
        <v>322</v>
      </c>
      <c r="C162" s="59" t="s">
        <v>323</v>
      </c>
      <c r="D162" s="53" t="s">
        <v>19</v>
      </c>
      <c r="E162" s="38">
        <v>4</v>
      </c>
      <c r="F162" s="39">
        <v>389.43</v>
      </c>
      <c r="G162" s="39">
        <f t="shared" si="23"/>
        <v>1557.72</v>
      </c>
      <c r="H162" s="105">
        <f t="shared" si="24"/>
        <v>306.82012695766474</v>
      </c>
      <c r="I162" s="105">
        <f t="shared" si="25"/>
        <v>1227.280507830659</v>
      </c>
      <c r="ALX162"/>
      <c r="ALY162"/>
      <c r="ALZ162"/>
      <c r="AMA162"/>
      <c r="AMB162"/>
      <c r="AMC162"/>
      <c r="AMD162"/>
      <c r="AME162"/>
      <c r="AMF162"/>
      <c r="AMG162"/>
      <c r="AMH162"/>
    </row>
    <row r="163" spans="1:1022" s="54" customFormat="1">
      <c r="A163" s="52"/>
      <c r="B163" s="70" t="s">
        <v>324</v>
      </c>
      <c r="C163" s="59" t="s">
        <v>325</v>
      </c>
      <c r="D163" s="53" t="s">
        <v>19</v>
      </c>
      <c r="E163" s="38">
        <v>3</v>
      </c>
      <c r="F163" s="39">
        <v>1094.55</v>
      </c>
      <c r="G163" s="39">
        <f t="shared" si="23"/>
        <v>3283.65</v>
      </c>
      <c r="H163" s="105">
        <f t="shared" si="24"/>
        <v>862.36286357371523</v>
      </c>
      <c r="I163" s="105">
        <f t="shared" si="25"/>
        <v>2587.0885907211459</v>
      </c>
      <c r="ALX163"/>
      <c r="ALY163"/>
      <c r="ALZ163"/>
      <c r="AMA163"/>
      <c r="AMB163"/>
      <c r="AMC163"/>
      <c r="AMD163"/>
      <c r="AME163"/>
      <c r="AMF163"/>
      <c r="AMG163"/>
      <c r="AMH163"/>
    </row>
    <row r="164" spans="1:1022" s="54" customFormat="1" ht="31.5">
      <c r="A164" s="52"/>
      <c r="B164" s="70" t="s">
        <v>326</v>
      </c>
      <c r="C164" s="59" t="s">
        <v>327</v>
      </c>
      <c r="D164" s="53" t="s">
        <v>19</v>
      </c>
      <c r="E164" s="38">
        <v>4</v>
      </c>
      <c r="F164" s="39">
        <v>278.69</v>
      </c>
      <c r="G164" s="39">
        <f t="shared" si="23"/>
        <v>1114.76</v>
      </c>
      <c r="H164" s="105">
        <f t="shared" si="24"/>
        <v>219.57142793783629</v>
      </c>
      <c r="I164" s="105">
        <f t="shared" si="25"/>
        <v>878.28571175134516</v>
      </c>
      <c r="ALX164"/>
      <c r="ALY164"/>
      <c r="ALZ164"/>
      <c r="AMA164"/>
      <c r="AMB164"/>
      <c r="AMC164"/>
      <c r="AMD164"/>
      <c r="AME164"/>
      <c r="AMF164"/>
      <c r="AMG164"/>
      <c r="AMH164"/>
    </row>
    <row r="165" spans="1:1022" s="54" customFormat="1">
      <c r="A165" s="52"/>
      <c r="B165" s="70" t="s">
        <v>328</v>
      </c>
      <c r="C165" s="61" t="s">
        <v>329</v>
      </c>
      <c r="D165" s="53" t="s">
        <v>19</v>
      </c>
      <c r="E165" s="38">
        <v>15</v>
      </c>
      <c r="F165" s="39">
        <v>372.05</v>
      </c>
      <c r="G165" s="39">
        <f t="shared" si="23"/>
        <v>5580.75</v>
      </c>
      <c r="H165" s="105">
        <v>372.05</v>
      </c>
      <c r="I165" s="105">
        <f t="shared" si="25"/>
        <v>5580.75</v>
      </c>
      <c r="ALX165"/>
      <c r="ALY165"/>
      <c r="ALZ165"/>
      <c r="AMA165"/>
      <c r="AMB165"/>
      <c r="AMC165"/>
      <c r="AMD165"/>
      <c r="AME165"/>
      <c r="AMF165"/>
      <c r="AMG165"/>
      <c r="AMH165"/>
    </row>
    <row r="166" spans="1:1022" s="54" customFormat="1">
      <c r="A166" s="52"/>
      <c r="B166" s="70" t="s">
        <v>330</v>
      </c>
      <c r="C166" s="59" t="s">
        <v>331</v>
      </c>
      <c r="D166" s="53" t="s">
        <v>19</v>
      </c>
      <c r="E166" s="38">
        <v>5</v>
      </c>
      <c r="F166" s="39">
        <v>300.45</v>
      </c>
      <c r="G166" s="39">
        <f t="shared" si="23"/>
        <v>1502.25</v>
      </c>
      <c r="H166" s="105">
        <f t="shared" si="24"/>
        <v>236.71547426862432</v>
      </c>
      <c r="I166" s="105">
        <f t="shared" si="25"/>
        <v>1183.5773713431215</v>
      </c>
      <c r="ALX166"/>
      <c r="ALY166"/>
      <c r="ALZ166"/>
      <c r="AMA166"/>
      <c r="AMB166"/>
      <c r="AMC166"/>
      <c r="AMD166"/>
      <c r="AME166"/>
      <c r="AMF166"/>
      <c r="AMG166"/>
      <c r="AMH166"/>
    </row>
    <row r="167" spans="1:1022" s="54" customFormat="1">
      <c r="A167" s="52"/>
      <c r="B167" s="70" t="s">
        <v>332</v>
      </c>
      <c r="C167" s="59" t="s">
        <v>333</v>
      </c>
      <c r="D167" s="53" t="s">
        <v>19</v>
      </c>
      <c r="E167" s="38">
        <v>20</v>
      </c>
      <c r="F167" s="39">
        <v>111.51</v>
      </c>
      <c r="G167" s="39">
        <f t="shared" si="23"/>
        <v>2230.1999999999998</v>
      </c>
      <c r="H167" s="105">
        <f t="shared" si="24"/>
        <v>87.855358747526381</v>
      </c>
      <c r="I167" s="105">
        <f t="shared" si="25"/>
        <v>1757.1071749505277</v>
      </c>
      <c r="ALX167"/>
      <c r="ALY167"/>
      <c r="ALZ167"/>
      <c r="AMA167"/>
      <c r="AMB167"/>
      <c r="AMC167"/>
      <c r="AMD167"/>
      <c r="AME167"/>
      <c r="AMF167"/>
      <c r="AMG167"/>
      <c r="AMH167"/>
    </row>
    <row r="168" spans="1:1022" s="54" customFormat="1">
      <c r="A168" s="52"/>
      <c r="B168" s="70" t="s">
        <v>334</v>
      </c>
      <c r="C168" s="80" t="s">
        <v>335</v>
      </c>
      <c r="D168" s="37" t="s">
        <v>19</v>
      </c>
      <c r="E168" s="38">
        <v>60</v>
      </c>
      <c r="F168" s="39">
        <v>128.35</v>
      </c>
      <c r="G168" s="39">
        <f t="shared" si="23"/>
        <v>7701</v>
      </c>
      <c r="H168" s="105">
        <f t="shared" si="24"/>
        <v>101.12308577925755</v>
      </c>
      <c r="I168" s="105">
        <f t="shared" si="25"/>
        <v>6067.3851467554532</v>
      </c>
      <c r="ALX168"/>
      <c r="ALY168"/>
      <c r="ALZ168"/>
      <c r="AMA168"/>
      <c r="AMB168"/>
      <c r="AMC168"/>
      <c r="AMD168"/>
      <c r="AME168"/>
      <c r="AMF168"/>
      <c r="AMG168"/>
      <c r="AMH168"/>
    </row>
    <row r="169" spans="1:1022" s="28" customFormat="1">
      <c r="B169" s="70" t="s">
        <v>336</v>
      </c>
      <c r="C169" s="36" t="s">
        <v>337</v>
      </c>
      <c r="D169" s="37" t="s">
        <v>44</v>
      </c>
      <c r="E169" s="38">
        <v>180</v>
      </c>
      <c r="F169" s="39">
        <v>24.63</v>
      </c>
      <c r="G169" s="39">
        <f t="shared" si="23"/>
        <v>4433.3999999999996</v>
      </c>
      <c r="H169" s="105">
        <f t="shared" si="24"/>
        <v>19.405232588571199</v>
      </c>
      <c r="I169" s="105">
        <f t="shared" si="25"/>
        <v>3492.9418659428156</v>
      </c>
      <c r="ALX169"/>
      <c r="ALY169"/>
      <c r="ALZ169"/>
      <c r="AMA169"/>
      <c r="AMB169"/>
      <c r="AMC169"/>
      <c r="AMD169"/>
      <c r="AME169"/>
      <c r="AMF169"/>
      <c r="AMG169"/>
      <c r="AMH169"/>
    </row>
    <row r="170" spans="1:1022" s="54" customFormat="1" ht="31.5">
      <c r="A170" s="52"/>
      <c r="B170" s="70" t="s">
        <v>338</v>
      </c>
      <c r="C170" s="59" t="s">
        <v>339</v>
      </c>
      <c r="D170" s="53" t="s">
        <v>44</v>
      </c>
      <c r="E170" s="38">
        <v>5</v>
      </c>
      <c r="F170" s="39">
        <v>119.21</v>
      </c>
      <c r="G170" s="39">
        <f t="shared" si="23"/>
        <v>596.04999999999995</v>
      </c>
      <c r="H170" s="105">
        <f t="shared" si="24"/>
        <v>93.92195602450559</v>
      </c>
      <c r="I170" s="105">
        <f t="shared" si="25"/>
        <v>469.60978012252792</v>
      </c>
      <c r="ALX170"/>
      <c r="ALY170"/>
      <c r="ALZ170"/>
      <c r="AMA170"/>
      <c r="AMB170"/>
      <c r="AMC170"/>
      <c r="AMD170"/>
      <c r="AME170"/>
      <c r="AMF170"/>
      <c r="AMG170"/>
      <c r="AMH170"/>
    </row>
    <row r="171" spans="1:1022" s="28" customFormat="1" ht="31.5">
      <c r="B171" s="70" t="s">
        <v>340</v>
      </c>
      <c r="C171" s="36" t="s">
        <v>341</v>
      </c>
      <c r="D171" s="37" t="s">
        <v>44</v>
      </c>
      <c r="E171" s="38">
        <v>40</v>
      </c>
      <c r="F171" s="39">
        <v>140.33000000000001</v>
      </c>
      <c r="G171" s="39">
        <f t="shared" si="23"/>
        <v>5613.2</v>
      </c>
      <c r="H171" s="105">
        <v>140.33000000000001</v>
      </c>
      <c r="I171" s="105">
        <f t="shared" si="25"/>
        <v>5613.2000000000007</v>
      </c>
      <c r="ALX171"/>
      <c r="ALY171"/>
      <c r="ALZ171"/>
      <c r="AMA171"/>
      <c r="AMB171"/>
      <c r="AMC171"/>
      <c r="AMD171"/>
      <c r="AME171"/>
      <c r="AMF171"/>
      <c r="AMG171"/>
      <c r="AMH171"/>
    </row>
    <row r="172" spans="1:1022" s="54" customFormat="1">
      <c r="A172" s="52"/>
      <c r="B172" s="70" t="s">
        <v>342</v>
      </c>
      <c r="C172" s="59" t="s">
        <v>343</v>
      </c>
      <c r="D172" s="53" t="s">
        <v>44</v>
      </c>
      <c r="E172" s="38">
        <v>10</v>
      </c>
      <c r="F172" s="39">
        <v>423.16</v>
      </c>
      <c r="G172" s="39">
        <f t="shared" si="23"/>
        <v>4231.6000000000004</v>
      </c>
      <c r="H172" s="105">
        <v>423.16</v>
      </c>
      <c r="I172" s="105">
        <f t="shared" si="25"/>
        <v>4231.6000000000004</v>
      </c>
      <c r="ALX172"/>
      <c r="ALY172"/>
      <c r="ALZ172"/>
      <c r="AMA172"/>
      <c r="AMB172"/>
      <c r="AMC172"/>
      <c r="AMD172"/>
      <c r="AME172"/>
      <c r="AMF172"/>
      <c r="AMG172"/>
      <c r="AMH172"/>
    </row>
    <row r="173" spans="1:1022" s="54" customFormat="1" ht="31.5">
      <c r="A173" s="52"/>
      <c r="B173" s="70" t="s">
        <v>344</v>
      </c>
      <c r="C173" s="59" t="s">
        <v>345</v>
      </c>
      <c r="D173" s="53" t="s">
        <v>44</v>
      </c>
      <c r="E173" s="38">
        <v>80</v>
      </c>
      <c r="F173" s="39">
        <v>655.84</v>
      </c>
      <c r="G173" s="39">
        <f t="shared" si="23"/>
        <v>52467.199999999997</v>
      </c>
      <c r="H173" s="105">
        <v>655.84</v>
      </c>
      <c r="I173" s="105">
        <f t="shared" si="25"/>
        <v>52467.200000000004</v>
      </c>
      <c r="ALX173"/>
      <c r="ALY173"/>
      <c r="ALZ173"/>
      <c r="AMA173"/>
      <c r="AMB173"/>
      <c r="AMC173"/>
      <c r="AMD173"/>
      <c r="AME173"/>
      <c r="AMF173"/>
      <c r="AMG173"/>
      <c r="AMH173"/>
    </row>
    <row r="174" spans="1:1022" s="54" customFormat="1" ht="31.5">
      <c r="A174" s="52"/>
      <c r="B174" s="70" t="s">
        <v>346</v>
      </c>
      <c r="C174" s="59" t="s">
        <v>347</v>
      </c>
      <c r="D174" s="37" t="s">
        <v>44</v>
      </c>
      <c r="E174" s="38">
        <v>10</v>
      </c>
      <c r="F174" s="39">
        <v>542.23</v>
      </c>
      <c r="G174" s="39">
        <f t="shared" si="23"/>
        <v>5422.3</v>
      </c>
      <c r="H174" s="105">
        <f t="shared" si="24"/>
        <v>427.20662876577188</v>
      </c>
      <c r="I174" s="105">
        <f t="shared" si="25"/>
        <v>4272.0662876577189</v>
      </c>
      <c r="ALX174"/>
      <c r="ALY174"/>
      <c r="ALZ174"/>
      <c r="AMA174"/>
      <c r="AMB174"/>
      <c r="AMC174"/>
      <c r="AMD174"/>
      <c r="AME174"/>
      <c r="AMF174"/>
      <c r="AMG174"/>
      <c r="AMH174"/>
    </row>
    <row r="175" spans="1:1022" s="54" customFormat="1">
      <c r="A175" s="52"/>
      <c r="B175" s="70" t="s">
        <v>348</v>
      </c>
      <c r="C175" s="59" t="s">
        <v>349</v>
      </c>
      <c r="D175" s="53" t="s">
        <v>19</v>
      </c>
      <c r="E175" s="38">
        <v>120</v>
      </c>
      <c r="F175" s="39">
        <v>716.17</v>
      </c>
      <c r="G175" s="39">
        <f t="shared" si="23"/>
        <v>85940.4</v>
      </c>
      <c r="H175" s="105">
        <v>716.17</v>
      </c>
      <c r="I175" s="105">
        <f t="shared" si="25"/>
        <v>85940.4</v>
      </c>
      <c r="ALX175"/>
      <c r="ALY175"/>
      <c r="ALZ175"/>
      <c r="AMA175"/>
      <c r="AMB175"/>
      <c r="AMC175"/>
      <c r="AMD175"/>
      <c r="AME175"/>
      <c r="AMF175"/>
      <c r="AMG175"/>
      <c r="AMH175"/>
    </row>
    <row r="176" spans="1:1022" s="54" customFormat="1">
      <c r="A176" s="52"/>
      <c r="B176" s="70" t="s">
        <v>350</v>
      </c>
      <c r="C176" s="59" t="s">
        <v>351</v>
      </c>
      <c r="D176" s="53" t="s">
        <v>19</v>
      </c>
      <c r="E176" s="38">
        <v>3</v>
      </c>
      <c r="F176" s="39">
        <v>452.19</v>
      </c>
      <c r="G176" s="39">
        <f t="shared" si="23"/>
        <v>1356.57</v>
      </c>
      <c r="H176" s="105">
        <f t="shared" si="24"/>
        <v>356.26683411392656</v>
      </c>
      <c r="I176" s="105">
        <f t="shared" si="25"/>
        <v>1068.8005023417797</v>
      </c>
      <c r="ALX176"/>
      <c r="ALY176"/>
      <c r="ALZ176"/>
      <c r="AMA176"/>
      <c r="AMB176"/>
      <c r="AMC176"/>
      <c r="AMD176"/>
      <c r="AME176"/>
      <c r="AMF176"/>
      <c r="AMG176"/>
      <c r="AMH176"/>
    </row>
    <row r="177" spans="1:1022" s="54" customFormat="1">
      <c r="A177" s="52"/>
      <c r="B177" s="70" t="s">
        <v>352</v>
      </c>
      <c r="C177" s="59" t="s">
        <v>353</v>
      </c>
      <c r="D177" s="53" t="s">
        <v>19</v>
      </c>
      <c r="E177" s="38">
        <v>6</v>
      </c>
      <c r="F177" s="39">
        <v>369.67</v>
      </c>
      <c r="G177" s="39">
        <f t="shared" si="23"/>
        <v>2218.02</v>
      </c>
      <c r="H177" s="105">
        <f t="shared" si="24"/>
        <v>291.25182017933884</v>
      </c>
      <c r="I177" s="105">
        <f t="shared" si="25"/>
        <v>1747.5109210760329</v>
      </c>
      <c r="ALX177"/>
      <c r="ALY177"/>
      <c r="ALZ177"/>
      <c r="AMA177"/>
      <c r="AMB177"/>
      <c r="AMC177"/>
      <c r="AMD177"/>
      <c r="AME177"/>
      <c r="AMF177"/>
      <c r="AMG177"/>
      <c r="AMH177"/>
    </row>
    <row r="178" spans="1:1022" s="54" customFormat="1">
      <c r="A178" s="52"/>
      <c r="B178" s="70" t="s">
        <v>354</v>
      </c>
      <c r="C178" s="59" t="s">
        <v>355</v>
      </c>
      <c r="D178" s="53" t="s">
        <v>19</v>
      </c>
      <c r="E178" s="38">
        <v>6</v>
      </c>
      <c r="F178" s="39">
        <v>677.29</v>
      </c>
      <c r="G178" s="39">
        <f t="shared" si="23"/>
        <v>4063.74</v>
      </c>
      <c r="H178" s="105">
        <f t="shared" si="24"/>
        <v>533.61632074353986</v>
      </c>
      <c r="I178" s="105">
        <f t="shared" si="25"/>
        <v>3201.6979244612394</v>
      </c>
      <c r="ALX178"/>
      <c r="ALY178"/>
      <c r="ALZ178"/>
      <c r="AMA178"/>
      <c r="AMB178"/>
      <c r="AMC178"/>
      <c r="AMD178"/>
      <c r="AME178"/>
      <c r="AMF178"/>
      <c r="AMG178"/>
      <c r="AMH178"/>
    </row>
    <row r="179" spans="1:1022" s="54" customFormat="1" ht="31.5">
      <c r="A179" s="52"/>
      <c r="B179" s="70" t="s">
        <v>356</v>
      </c>
      <c r="C179" s="59" t="s">
        <v>357</v>
      </c>
      <c r="D179" s="53" t="s">
        <v>19</v>
      </c>
      <c r="E179" s="38">
        <v>6</v>
      </c>
      <c r="F179" s="39">
        <v>674.05</v>
      </c>
      <c r="G179" s="39">
        <f t="shared" si="23"/>
        <v>4044.3</v>
      </c>
      <c r="H179" s="105">
        <f t="shared" si="24"/>
        <v>531.06362266855126</v>
      </c>
      <c r="I179" s="105">
        <f t="shared" si="25"/>
        <v>3186.3817360113076</v>
      </c>
      <c r="ALX179"/>
      <c r="ALY179"/>
      <c r="ALZ179"/>
      <c r="AMA179"/>
      <c r="AMB179"/>
      <c r="AMC179"/>
      <c r="AMD179"/>
      <c r="AME179"/>
      <c r="AMF179"/>
      <c r="AMG179"/>
      <c r="AMH179"/>
    </row>
    <row r="180" spans="1:1022" s="54" customFormat="1">
      <c r="A180" s="52"/>
      <c r="B180" s="70" t="s">
        <v>358</v>
      </c>
      <c r="C180" s="59" t="s">
        <v>359</v>
      </c>
      <c r="D180" s="53" t="s">
        <v>19</v>
      </c>
      <c r="E180" s="38">
        <v>15</v>
      </c>
      <c r="F180" s="39">
        <v>416.68</v>
      </c>
      <c r="G180" s="39">
        <f t="shared" si="23"/>
        <v>6250.2</v>
      </c>
      <c r="H180" s="105">
        <f t="shared" si="24"/>
        <v>328.28957835996135</v>
      </c>
      <c r="I180" s="105">
        <f t="shared" si="25"/>
        <v>4924.3436753994201</v>
      </c>
      <c r="ALX180"/>
      <c r="ALY180"/>
      <c r="ALZ180"/>
      <c r="AMA180"/>
      <c r="AMB180"/>
      <c r="AMC180"/>
      <c r="AMD180"/>
      <c r="AME180"/>
      <c r="AMF180"/>
      <c r="AMG180"/>
      <c r="AMH180"/>
    </row>
    <row r="181" spans="1:1022" s="54" customFormat="1">
      <c r="A181" s="52"/>
      <c r="B181" s="70" t="s">
        <v>360</v>
      </c>
      <c r="C181" s="59" t="s">
        <v>361</v>
      </c>
      <c r="D181" s="53" t="s">
        <v>19</v>
      </c>
      <c r="E181" s="38">
        <v>15</v>
      </c>
      <c r="F181" s="39">
        <v>346.62</v>
      </c>
      <c r="G181" s="39">
        <f t="shared" si="23"/>
        <v>5199.3</v>
      </c>
      <c r="H181" s="105">
        <f t="shared" si="24"/>
        <v>273.09142183721275</v>
      </c>
      <c r="I181" s="105">
        <f t="shared" si="25"/>
        <v>4096.3713275581913</v>
      </c>
      <c r="ALX181"/>
      <c r="ALY181"/>
      <c r="ALZ181"/>
      <c r="AMA181"/>
      <c r="AMB181"/>
      <c r="AMC181"/>
      <c r="AMD181"/>
      <c r="AME181"/>
      <c r="AMF181"/>
      <c r="AMG181"/>
      <c r="AMH181"/>
    </row>
    <row r="182" spans="1:1022" s="54" customFormat="1" ht="47.25">
      <c r="A182" s="77"/>
      <c r="B182" s="70" t="s">
        <v>362</v>
      </c>
      <c r="C182" s="59" t="s">
        <v>363</v>
      </c>
      <c r="D182" s="53" t="s">
        <v>19</v>
      </c>
      <c r="E182" s="38">
        <v>9</v>
      </c>
      <c r="F182" s="39">
        <v>567.1</v>
      </c>
      <c r="G182" s="39">
        <f t="shared" si="23"/>
        <v>5103.8999999999996</v>
      </c>
      <c r="H182" s="105">
        <f t="shared" si="24"/>
        <v>446.80095010063854</v>
      </c>
      <c r="I182" s="105">
        <f t="shared" si="25"/>
        <v>4021.208550905747</v>
      </c>
      <c r="ALX182"/>
      <c r="ALY182"/>
      <c r="ALZ182"/>
      <c r="AMA182"/>
      <c r="AMB182"/>
      <c r="AMC182"/>
      <c r="AMD182"/>
      <c r="AME182"/>
      <c r="AMF182"/>
      <c r="AMG182"/>
      <c r="AMH182"/>
    </row>
    <row r="183" spans="1:1022" s="54" customFormat="1">
      <c r="A183" s="77"/>
      <c r="B183" s="70" t="s">
        <v>364</v>
      </c>
      <c r="C183" s="59" t="s">
        <v>365</v>
      </c>
      <c r="D183" s="53" t="s">
        <v>19</v>
      </c>
      <c r="E183" s="38">
        <v>5</v>
      </c>
      <c r="F183" s="39">
        <v>212.01</v>
      </c>
      <c r="G183" s="39">
        <f t="shared" si="23"/>
        <v>1060.05</v>
      </c>
      <c r="H183" s="105">
        <f t="shared" si="24"/>
        <v>167.03627125874868</v>
      </c>
      <c r="I183" s="105">
        <f t="shared" si="25"/>
        <v>835.18135629374342</v>
      </c>
      <c r="ALX183"/>
      <c r="ALY183"/>
      <c r="ALZ183"/>
      <c r="AMA183"/>
      <c r="AMB183"/>
      <c r="AMC183"/>
      <c r="AMD183"/>
      <c r="AME183"/>
      <c r="AMF183"/>
      <c r="AMG183"/>
      <c r="AMH183"/>
    </row>
    <row r="184" spans="1:1022" s="54" customFormat="1" ht="31.5">
      <c r="A184" s="77"/>
      <c r="B184" s="70" t="s">
        <v>366</v>
      </c>
      <c r="C184" s="59" t="s">
        <v>367</v>
      </c>
      <c r="D184" s="53" t="s">
        <v>25</v>
      </c>
      <c r="E184" s="38">
        <v>1</v>
      </c>
      <c r="F184" s="39">
        <v>255.86</v>
      </c>
      <c r="G184" s="39">
        <f t="shared" si="23"/>
        <v>255.86</v>
      </c>
      <c r="H184" s="105">
        <f t="shared" si="24"/>
        <v>201.58436094648101</v>
      </c>
      <c r="I184" s="105">
        <f t="shared" si="25"/>
        <v>201.58436094648101</v>
      </c>
      <c r="ALX184"/>
      <c r="ALY184"/>
      <c r="ALZ184"/>
      <c r="AMA184"/>
      <c r="AMB184"/>
      <c r="AMC184"/>
      <c r="AMD184"/>
      <c r="AME184"/>
      <c r="AMF184"/>
      <c r="AMG184"/>
      <c r="AMH184"/>
    </row>
    <row r="185" spans="1:1022" s="54" customFormat="1" ht="31.5">
      <c r="A185" s="77"/>
      <c r="B185" s="70" t="s">
        <v>368</v>
      </c>
      <c r="C185" s="59" t="s">
        <v>369</v>
      </c>
      <c r="D185" s="53" t="s">
        <v>25</v>
      </c>
      <c r="E185" s="38">
        <v>2</v>
      </c>
      <c r="F185" s="39">
        <v>307.19</v>
      </c>
      <c r="G185" s="39">
        <f t="shared" si="23"/>
        <v>614.38</v>
      </c>
      <c r="H185" s="105">
        <f t="shared" si="24"/>
        <v>242.02571656042173</v>
      </c>
      <c r="I185" s="105">
        <f t="shared" si="25"/>
        <v>484.05143312084346</v>
      </c>
      <c r="ALX185"/>
      <c r="ALY185"/>
      <c r="ALZ185"/>
      <c r="AMA185"/>
      <c r="AMB185"/>
      <c r="AMC185"/>
      <c r="AMD185"/>
      <c r="AME185"/>
      <c r="AMF185"/>
      <c r="AMG185"/>
      <c r="AMH185"/>
    </row>
    <row r="186" spans="1:1022" s="54" customFormat="1">
      <c r="A186" s="77"/>
      <c r="B186" s="70" t="s">
        <v>370</v>
      </c>
      <c r="C186" s="59" t="s">
        <v>371</v>
      </c>
      <c r="D186" s="53" t="s">
        <v>25</v>
      </c>
      <c r="E186" s="38">
        <v>12</v>
      </c>
      <c r="F186" s="39">
        <v>190.69</v>
      </c>
      <c r="G186" s="39">
        <f t="shared" si="23"/>
        <v>2288.2800000000002</v>
      </c>
      <c r="H186" s="105">
        <f t="shared" si="24"/>
        <v>150.23888762950233</v>
      </c>
      <c r="I186" s="105">
        <f t="shared" si="25"/>
        <v>1802.8666515540281</v>
      </c>
      <c r="ALX186"/>
      <c r="ALY186"/>
      <c r="ALZ186"/>
      <c r="AMA186"/>
      <c r="AMB186"/>
      <c r="AMC186"/>
      <c r="AMD186"/>
      <c r="AME186"/>
      <c r="AMF186"/>
      <c r="AMG186"/>
      <c r="AMH186"/>
    </row>
    <row r="187" spans="1:1022" s="28" customFormat="1">
      <c r="B187" s="70" t="s">
        <v>372</v>
      </c>
      <c r="C187" s="36" t="s">
        <v>373</v>
      </c>
      <c r="D187" s="37"/>
      <c r="E187" s="38"/>
      <c r="F187" s="39"/>
      <c r="G187" s="39">
        <f t="shared" si="23"/>
        <v>0</v>
      </c>
      <c r="H187" s="105">
        <f t="shared" si="24"/>
        <v>0</v>
      </c>
      <c r="I187" s="105">
        <f t="shared" si="25"/>
        <v>0</v>
      </c>
      <c r="ALX187"/>
      <c r="ALY187"/>
      <c r="ALZ187"/>
      <c r="AMA187"/>
      <c r="AMB187"/>
      <c r="AMC187"/>
      <c r="AMD187"/>
      <c r="AME187"/>
      <c r="AMF187"/>
      <c r="AMG187"/>
      <c r="AMH187"/>
    </row>
    <row r="188" spans="1:1022" s="54" customFormat="1">
      <c r="A188" s="52"/>
      <c r="B188" s="70" t="s">
        <v>374</v>
      </c>
      <c r="C188" s="83" t="s">
        <v>375</v>
      </c>
      <c r="D188" s="53" t="s">
        <v>25</v>
      </c>
      <c r="E188" s="38">
        <v>4</v>
      </c>
      <c r="F188" s="39">
        <v>248.48</v>
      </c>
      <c r="G188" s="39">
        <f t="shared" si="23"/>
        <v>993.92</v>
      </c>
      <c r="H188" s="105">
        <f t="shared" si="24"/>
        <v>195.76988199789571</v>
      </c>
      <c r="I188" s="105">
        <f t="shared" si="25"/>
        <v>783.07952799158284</v>
      </c>
      <c r="ALX188"/>
      <c r="ALY188"/>
      <c r="ALZ188"/>
      <c r="AMA188"/>
      <c r="AMB188"/>
      <c r="AMC188"/>
      <c r="AMD188"/>
      <c r="AME188"/>
      <c r="AMF188"/>
      <c r="AMG188"/>
      <c r="AMH188"/>
    </row>
    <row r="189" spans="1:1022" s="28" customFormat="1">
      <c r="B189" s="70" t="s">
        <v>376</v>
      </c>
      <c r="C189" s="36" t="s">
        <v>377</v>
      </c>
      <c r="D189" s="37" t="s">
        <v>25</v>
      </c>
      <c r="E189" s="38">
        <v>24</v>
      </c>
      <c r="F189" s="39">
        <v>128.21</v>
      </c>
      <c r="G189" s="39">
        <f t="shared" si="23"/>
        <v>3077.04</v>
      </c>
      <c r="H189" s="105">
        <f t="shared" si="24"/>
        <v>101.01278401058521</v>
      </c>
      <c r="I189" s="105">
        <f t="shared" si="25"/>
        <v>2424.3068162540449</v>
      </c>
      <c r="ALX189"/>
      <c r="ALY189"/>
      <c r="ALZ189"/>
      <c r="AMA189"/>
      <c r="AMB189"/>
      <c r="AMC189"/>
      <c r="AMD189"/>
      <c r="AME189"/>
      <c r="AMF189"/>
      <c r="AMG189"/>
      <c r="AMH189"/>
    </row>
    <row r="190" spans="1:1022" s="54" customFormat="1">
      <c r="A190" s="52"/>
      <c r="B190" s="70" t="s">
        <v>378</v>
      </c>
      <c r="C190" s="59" t="s">
        <v>379</v>
      </c>
      <c r="D190" s="53" t="s">
        <v>25</v>
      </c>
      <c r="E190" s="38">
        <v>6</v>
      </c>
      <c r="F190" s="39">
        <v>259.22000000000003</v>
      </c>
      <c r="G190" s="39">
        <f t="shared" si="23"/>
        <v>1555.32</v>
      </c>
      <c r="H190" s="105">
        <f t="shared" si="24"/>
        <v>204.23160339461742</v>
      </c>
      <c r="I190" s="105">
        <f t="shared" si="25"/>
        <v>1225.3896203677045</v>
      </c>
      <c r="ALX190"/>
      <c r="ALY190"/>
      <c r="ALZ190"/>
      <c r="AMA190"/>
      <c r="AMB190"/>
      <c r="AMC190"/>
      <c r="AMD190"/>
      <c r="AME190"/>
      <c r="AMF190"/>
      <c r="AMG190"/>
      <c r="AMH190"/>
    </row>
    <row r="191" spans="1:1022" s="28" customFormat="1">
      <c r="B191" s="70" t="s">
        <v>380</v>
      </c>
      <c r="C191" s="36" t="s">
        <v>381</v>
      </c>
      <c r="D191" s="37" t="s">
        <v>25</v>
      </c>
      <c r="E191" s="38">
        <v>12</v>
      </c>
      <c r="F191" s="39">
        <v>274.67</v>
      </c>
      <c r="G191" s="39">
        <f t="shared" si="23"/>
        <v>3296.04</v>
      </c>
      <c r="H191" s="105">
        <f t="shared" si="24"/>
        <v>216.4041914373874</v>
      </c>
      <c r="I191" s="105">
        <f t="shared" si="25"/>
        <v>2596.8502972486485</v>
      </c>
      <c r="ALX191"/>
      <c r="ALY191"/>
      <c r="ALZ191"/>
      <c r="AMA191"/>
      <c r="AMB191"/>
      <c r="AMC191"/>
      <c r="AMD191"/>
      <c r="AME191"/>
      <c r="AMF191"/>
      <c r="AMG191"/>
      <c r="AMH191"/>
    </row>
    <row r="192" spans="1:1022" s="28" customFormat="1">
      <c r="B192" s="70" t="s">
        <v>382</v>
      </c>
      <c r="C192" s="36" t="s">
        <v>383</v>
      </c>
      <c r="D192" s="37" t="s">
        <v>25</v>
      </c>
      <c r="E192" s="38">
        <v>4</v>
      </c>
      <c r="F192" s="39">
        <v>286.52999999999997</v>
      </c>
      <c r="G192" s="39">
        <f t="shared" si="23"/>
        <v>1146.1199999999999</v>
      </c>
      <c r="H192" s="105">
        <f t="shared" si="24"/>
        <v>225.74832698348783</v>
      </c>
      <c r="I192" s="105">
        <f t="shared" si="25"/>
        <v>902.99330793395131</v>
      </c>
      <c r="ALX192"/>
      <c r="ALY192"/>
      <c r="ALZ192"/>
      <c r="AMA192"/>
      <c r="AMB192"/>
      <c r="AMC192"/>
      <c r="AMD192"/>
      <c r="AME192"/>
      <c r="AMF192"/>
      <c r="AMG192"/>
      <c r="AMH192"/>
    </row>
    <row r="193" spans="2:1022" s="28" customFormat="1">
      <c r="B193" s="40"/>
      <c r="C193" s="41" t="s">
        <v>384</v>
      </c>
      <c r="D193" s="55"/>
      <c r="E193" s="56"/>
      <c r="F193" s="42"/>
      <c r="G193" s="43">
        <f>SUBTOTAL(9,G145:G192)</f>
        <v>330340.81</v>
      </c>
      <c r="H193" s="98"/>
      <c r="I193" s="99">
        <f>SUBTOTAL(9,I145:I192)</f>
        <v>304725.04179920052</v>
      </c>
      <c r="ALX193"/>
      <c r="ALY193"/>
      <c r="ALZ193"/>
      <c r="AMA193"/>
      <c r="AMB193"/>
      <c r="AMC193"/>
      <c r="AMD193"/>
      <c r="AME193"/>
      <c r="AMF193"/>
      <c r="AMG193"/>
      <c r="AMH193"/>
    </row>
    <row r="194" spans="2:1022" s="44" customFormat="1">
      <c r="B194" s="29" t="s">
        <v>385</v>
      </c>
      <c r="C194" s="45" t="s">
        <v>386</v>
      </c>
      <c r="D194" s="37"/>
      <c r="E194" s="47"/>
      <c r="F194" s="48"/>
      <c r="G194" s="49"/>
      <c r="H194" s="106"/>
      <c r="I194" s="106"/>
      <c r="ALX194"/>
      <c r="ALY194"/>
      <c r="ALZ194"/>
      <c r="AMA194"/>
      <c r="AMB194"/>
      <c r="AMC194"/>
      <c r="AMD194"/>
      <c r="AME194"/>
      <c r="AMF194"/>
      <c r="AMG194"/>
      <c r="AMH194"/>
    </row>
    <row r="195" spans="2:1022" s="28" customFormat="1">
      <c r="B195" s="35" t="s">
        <v>387</v>
      </c>
      <c r="C195" s="36" t="s">
        <v>388</v>
      </c>
      <c r="D195" s="37" t="s">
        <v>389</v>
      </c>
      <c r="E195" s="32">
        <v>1</v>
      </c>
      <c r="F195" s="39">
        <v>18808.89</v>
      </c>
      <c r="G195" s="39">
        <f>ROUND(E195*F195,2)</f>
        <v>18808.89</v>
      </c>
      <c r="H195" s="116">
        <v>17243.87</v>
      </c>
      <c r="I195" s="105">
        <f t="shared" ref="I195:I199" si="26">H195*E195</f>
        <v>17243.87</v>
      </c>
      <c r="ALX195"/>
      <c r="ALY195"/>
      <c r="ALZ195"/>
      <c r="AMA195"/>
      <c r="AMB195"/>
      <c r="AMC195"/>
      <c r="AMD195"/>
      <c r="AME195"/>
      <c r="AMF195"/>
      <c r="AMG195"/>
      <c r="AMH195"/>
    </row>
    <row r="196" spans="2:1022" s="28" customFormat="1">
      <c r="B196" s="35" t="s">
        <v>390</v>
      </c>
      <c r="C196" s="36" t="s">
        <v>391</v>
      </c>
      <c r="D196" s="37" t="s">
        <v>389</v>
      </c>
      <c r="E196" s="32">
        <v>1</v>
      </c>
      <c r="F196" s="39">
        <v>38833.86</v>
      </c>
      <c r="G196" s="39">
        <f>ROUND(E196*F196,2)</f>
        <v>38833.86</v>
      </c>
      <c r="H196" s="116">
        <v>35602.639999999999</v>
      </c>
      <c r="I196" s="105">
        <f t="shared" si="26"/>
        <v>35602.639999999999</v>
      </c>
      <c r="ALX196"/>
      <c r="ALY196"/>
      <c r="ALZ196"/>
      <c r="AMA196"/>
      <c r="AMB196"/>
      <c r="AMC196"/>
      <c r="AMD196"/>
      <c r="AME196"/>
      <c r="AMF196"/>
      <c r="AMG196"/>
      <c r="AMH196"/>
    </row>
    <row r="197" spans="2:1022" s="28" customFormat="1" ht="22.5" customHeight="1">
      <c r="B197" s="35" t="s">
        <v>392</v>
      </c>
      <c r="C197" s="36" t="s">
        <v>393</v>
      </c>
      <c r="D197" s="37" t="s">
        <v>389</v>
      </c>
      <c r="E197" s="32">
        <v>1</v>
      </c>
      <c r="F197" s="39">
        <v>76745.740000000005</v>
      </c>
      <c r="G197" s="39">
        <f>ROUND(E197*F197,2)</f>
        <v>76745.740000000005</v>
      </c>
      <c r="H197" s="116">
        <v>70360.03</v>
      </c>
      <c r="I197" s="105">
        <f t="shared" si="26"/>
        <v>70360.03</v>
      </c>
      <c r="ALX197"/>
      <c r="ALY197"/>
      <c r="ALZ197"/>
      <c r="AMA197"/>
      <c r="AMB197"/>
      <c r="AMC197"/>
      <c r="AMD197"/>
      <c r="AME197"/>
      <c r="AMF197"/>
      <c r="AMG197"/>
      <c r="AMH197"/>
    </row>
    <row r="198" spans="2:1022" s="28" customFormat="1">
      <c r="B198" s="35" t="s">
        <v>394</v>
      </c>
      <c r="C198" s="36" t="s">
        <v>395</v>
      </c>
      <c r="D198" s="37" t="s">
        <v>389</v>
      </c>
      <c r="E198" s="32">
        <v>1</v>
      </c>
      <c r="F198" s="39">
        <v>2697.02</v>
      </c>
      <c r="G198" s="39">
        <f>ROUND(E198*F198,2)</f>
        <v>2697.02</v>
      </c>
      <c r="H198" s="116">
        <v>2472.61</v>
      </c>
      <c r="I198" s="105">
        <f t="shared" si="26"/>
        <v>2472.61</v>
      </c>
      <c r="ALX198"/>
      <c r="ALY198"/>
      <c r="ALZ198"/>
      <c r="AMA198"/>
      <c r="AMB198"/>
      <c r="AMC198"/>
      <c r="AMD198"/>
      <c r="AME198"/>
      <c r="AMF198"/>
      <c r="AMG198"/>
      <c r="AMH198"/>
    </row>
    <row r="199" spans="2:1022" s="28" customFormat="1">
      <c r="B199" s="35" t="s">
        <v>396</v>
      </c>
      <c r="C199" s="36" t="s">
        <v>397</v>
      </c>
      <c r="D199" s="37" t="s">
        <v>389</v>
      </c>
      <c r="E199" s="32">
        <v>1</v>
      </c>
      <c r="F199" s="39">
        <v>3511.62</v>
      </c>
      <c r="G199" s="39">
        <f>ROUND(E199*F199,2)</f>
        <v>3511.62</v>
      </c>
      <c r="H199" s="116">
        <v>3219.43</v>
      </c>
      <c r="I199" s="105">
        <f t="shared" si="26"/>
        <v>3219.43</v>
      </c>
      <c r="ALX199"/>
      <c r="ALY199"/>
      <c r="ALZ199"/>
      <c r="AMA199"/>
      <c r="AMB199"/>
      <c r="AMC199"/>
      <c r="AMD199"/>
      <c r="AME199"/>
      <c r="AMF199"/>
      <c r="AMG199"/>
      <c r="AMH199"/>
    </row>
    <row r="200" spans="2:1022" s="28" customFormat="1">
      <c r="B200" s="40"/>
      <c r="C200" s="41" t="s">
        <v>398</v>
      </c>
      <c r="D200" s="55"/>
      <c r="E200" s="56"/>
      <c r="F200" s="42"/>
      <c r="G200" s="43">
        <f>SUBTOTAL(9,G195:G199)</f>
        <v>140597.12999999998</v>
      </c>
      <c r="H200" s="98"/>
      <c r="I200" s="99">
        <f>SUBTOTAL(9,I195:I199)</f>
        <v>128898.57999999999</v>
      </c>
      <c r="ALX200"/>
      <c r="ALY200"/>
      <c r="ALZ200"/>
      <c r="AMA200"/>
      <c r="AMB200"/>
      <c r="AMC200"/>
      <c r="AMD200"/>
      <c r="AME200"/>
      <c r="AMF200"/>
      <c r="AMG200"/>
      <c r="AMH200"/>
    </row>
    <row r="201" spans="2:1022" s="44" customFormat="1">
      <c r="B201" s="29" t="s">
        <v>399</v>
      </c>
      <c r="C201" s="45" t="s">
        <v>400</v>
      </c>
      <c r="D201" s="37"/>
      <c r="E201" s="47"/>
      <c r="F201" s="48"/>
      <c r="G201" s="49"/>
      <c r="H201" s="106"/>
      <c r="I201" s="106"/>
      <c r="ALX201"/>
      <c r="ALY201"/>
      <c r="ALZ201"/>
      <c r="AMA201"/>
      <c r="AMB201"/>
      <c r="AMC201"/>
      <c r="AMD201"/>
      <c r="AME201"/>
      <c r="AMF201"/>
      <c r="AMG201"/>
      <c r="AMH201"/>
    </row>
    <row r="202" spans="2:1022" s="28" customFormat="1">
      <c r="B202" s="35" t="s">
        <v>401</v>
      </c>
      <c r="C202" s="36" t="s">
        <v>402</v>
      </c>
      <c r="D202" s="37" t="s">
        <v>389</v>
      </c>
      <c r="E202" s="32">
        <v>1</v>
      </c>
      <c r="F202" s="39">
        <v>714460.34</v>
      </c>
      <c r="G202" s="39">
        <f>ROUND(E202*F202,2)</f>
        <v>714460.34</v>
      </c>
      <c r="H202" s="105">
        <v>655012.93999999994</v>
      </c>
      <c r="I202" s="105">
        <f t="shared" ref="I202:I204" si="27">H202*E202</f>
        <v>655012.93999999994</v>
      </c>
      <c r="ALX202"/>
      <c r="ALY202"/>
      <c r="ALZ202"/>
      <c r="AMA202"/>
      <c r="AMB202"/>
      <c r="AMC202"/>
      <c r="AMD202"/>
      <c r="AME202"/>
      <c r="AMF202"/>
      <c r="AMG202"/>
      <c r="AMH202"/>
    </row>
    <row r="203" spans="2:1022" s="28" customFormat="1">
      <c r="B203" s="35" t="s">
        <v>403</v>
      </c>
      <c r="C203" s="36" t="s">
        <v>404</v>
      </c>
      <c r="D203" s="37" t="s">
        <v>389</v>
      </c>
      <c r="E203" s="32">
        <v>1</v>
      </c>
      <c r="F203" s="39">
        <v>153584.41</v>
      </c>
      <c r="G203" s="39">
        <f>ROUND(E203*F203,2)</f>
        <v>153584.41</v>
      </c>
      <c r="H203" s="105">
        <v>140805.26</v>
      </c>
      <c r="I203" s="105">
        <f t="shared" si="27"/>
        <v>140805.26</v>
      </c>
      <c r="ALX203"/>
      <c r="ALY203"/>
      <c r="ALZ203"/>
      <c r="AMA203"/>
      <c r="AMB203"/>
      <c r="AMC203"/>
      <c r="AMD203"/>
      <c r="AME203"/>
      <c r="AMF203"/>
      <c r="AMG203"/>
      <c r="AMH203"/>
    </row>
    <row r="204" spans="2:1022" s="28" customFormat="1">
      <c r="B204" s="35" t="s">
        <v>405</v>
      </c>
      <c r="C204" s="36" t="s">
        <v>406</v>
      </c>
      <c r="D204" s="37" t="s">
        <v>389</v>
      </c>
      <c r="E204" s="32">
        <v>1</v>
      </c>
      <c r="F204" s="39">
        <v>31507.85</v>
      </c>
      <c r="G204" s="39">
        <f>ROUND(E204*F204,2)</f>
        <v>31507.85</v>
      </c>
      <c r="H204" s="105">
        <v>28886.2</v>
      </c>
      <c r="I204" s="105">
        <f t="shared" si="27"/>
        <v>28886.2</v>
      </c>
      <c r="ALX204"/>
      <c r="ALY204"/>
      <c r="ALZ204"/>
      <c r="AMA204"/>
      <c r="AMB204"/>
      <c r="AMC204"/>
      <c r="AMD204"/>
      <c r="AME204"/>
      <c r="AMF204"/>
      <c r="AMG204"/>
      <c r="AMH204"/>
    </row>
    <row r="205" spans="2:1022" s="28" customFormat="1">
      <c r="B205" s="40"/>
      <c r="C205" s="41" t="s">
        <v>407</v>
      </c>
      <c r="D205" s="55"/>
      <c r="E205" s="56"/>
      <c r="F205" s="42"/>
      <c r="G205" s="43">
        <f>SUBTOTAL(9,G202:G204)</f>
        <v>899552.6</v>
      </c>
      <c r="H205" s="98"/>
      <c r="I205" s="99">
        <f>SUBTOTAL(9,I202:I204)</f>
        <v>824704.39999999991</v>
      </c>
      <c r="ALX205"/>
      <c r="ALY205"/>
      <c r="ALZ205"/>
      <c r="AMA205"/>
      <c r="AMB205"/>
      <c r="AMC205"/>
      <c r="AMD205"/>
      <c r="AME205"/>
      <c r="AMF205"/>
      <c r="AMG205"/>
      <c r="AMH205"/>
    </row>
    <row r="206" spans="2:1022" s="44" customFormat="1">
      <c r="B206" s="29" t="s">
        <v>408</v>
      </c>
      <c r="C206" s="45" t="s">
        <v>409</v>
      </c>
      <c r="D206" s="37"/>
      <c r="E206" s="47"/>
      <c r="F206" s="48"/>
      <c r="G206" s="49"/>
      <c r="H206" s="106"/>
      <c r="I206" s="106"/>
      <c r="ALX206"/>
      <c r="ALY206"/>
      <c r="ALZ206"/>
      <c r="AMA206"/>
      <c r="AMB206"/>
      <c r="AMC206"/>
      <c r="AMD206"/>
      <c r="AME206"/>
      <c r="AMF206"/>
      <c r="AMG206"/>
      <c r="AMH206"/>
    </row>
    <row r="207" spans="2:1022" s="28" customFormat="1">
      <c r="B207" s="35" t="s">
        <v>410</v>
      </c>
      <c r="C207" s="36" t="s">
        <v>411</v>
      </c>
      <c r="D207" s="37" t="s">
        <v>389</v>
      </c>
      <c r="E207" s="32">
        <v>1</v>
      </c>
      <c r="F207" s="39">
        <v>4139.5200000000004</v>
      </c>
      <c r="G207" s="39">
        <f>ROUND(E207*F207,2)</f>
        <v>4139.5200000000004</v>
      </c>
      <c r="H207" s="105">
        <f t="shared" ref="H207:H208" si="28">F207*$I$5</f>
        <v>3261.4026961040299</v>
      </c>
      <c r="I207" s="105">
        <f t="shared" ref="I207:I208" si="29">H207*E207</f>
        <v>3261.4026961040299</v>
      </c>
      <c r="ALX207"/>
      <c r="ALY207"/>
      <c r="ALZ207"/>
      <c r="AMA207"/>
      <c r="AMB207"/>
      <c r="AMC207"/>
      <c r="AMD207"/>
      <c r="AME207"/>
      <c r="AMF207"/>
      <c r="AMG207"/>
      <c r="AMH207"/>
    </row>
    <row r="208" spans="2:1022" s="28" customFormat="1">
      <c r="B208" s="35" t="s">
        <v>412</v>
      </c>
      <c r="C208" s="36" t="s">
        <v>413</v>
      </c>
      <c r="D208" s="37" t="s">
        <v>389</v>
      </c>
      <c r="E208" s="32">
        <v>1</v>
      </c>
      <c r="F208" s="39">
        <v>3119.32</v>
      </c>
      <c r="G208" s="39">
        <f>ROUND(E208*F208,2)</f>
        <v>3119.32</v>
      </c>
      <c r="H208" s="105">
        <f t="shared" si="28"/>
        <v>2457.6179503930944</v>
      </c>
      <c r="I208" s="105">
        <f t="shared" si="29"/>
        <v>2457.6179503930944</v>
      </c>
      <c r="ALX208"/>
      <c r="ALY208"/>
      <c r="ALZ208"/>
      <c r="AMA208"/>
      <c r="AMB208"/>
      <c r="AMC208"/>
      <c r="AMD208"/>
      <c r="AME208"/>
      <c r="AMF208"/>
      <c r="AMG208"/>
      <c r="AMH208"/>
    </row>
    <row r="209" spans="1:1022" s="28" customFormat="1">
      <c r="B209" s="40"/>
      <c r="C209" s="41" t="s">
        <v>414</v>
      </c>
      <c r="D209" s="55"/>
      <c r="E209" s="56"/>
      <c r="F209" s="42"/>
      <c r="G209" s="43">
        <f>SUBTOTAL(9,G207:G208)</f>
        <v>7258.84</v>
      </c>
      <c r="H209" s="98"/>
      <c r="I209" s="99">
        <f>SUBTOTAL(9,I207:I208)</f>
        <v>5719.0206464971243</v>
      </c>
      <c r="ALX209"/>
      <c r="ALY209"/>
      <c r="ALZ209"/>
      <c r="AMA209"/>
      <c r="AMB209"/>
      <c r="AMC209"/>
      <c r="AMD209"/>
      <c r="AME209"/>
      <c r="AMF209"/>
      <c r="AMG209"/>
      <c r="AMH209"/>
    </row>
    <row r="210" spans="1:1022" s="44" customFormat="1">
      <c r="B210" s="84" t="s">
        <v>415</v>
      </c>
      <c r="C210" s="45" t="s">
        <v>416</v>
      </c>
      <c r="D210" s="37"/>
      <c r="E210" s="47"/>
      <c r="F210" s="48"/>
      <c r="G210" s="49"/>
      <c r="H210" s="106"/>
      <c r="I210" s="106"/>
      <c r="ALX210"/>
      <c r="ALY210"/>
      <c r="ALZ210"/>
      <c r="AMA210"/>
      <c r="AMB210"/>
      <c r="AMC210"/>
      <c r="AMD210"/>
      <c r="AME210"/>
      <c r="AMF210"/>
      <c r="AMG210"/>
      <c r="AMH210"/>
    </row>
    <row r="211" spans="1:1022" s="54" customFormat="1">
      <c r="A211" s="52"/>
      <c r="B211" s="70" t="s">
        <v>417</v>
      </c>
      <c r="C211" s="61" t="s">
        <v>418</v>
      </c>
      <c r="D211" s="53" t="s">
        <v>19</v>
      </c>
      <c r="E211" s="38">
        <v>400</v>
      </c>
      <c r="F211" s="39">
        <v>3.19</v>
      </c>
      <c r="G211" s="39">
        <f t="shared" ref="G211:G236" si="30">ROUND(E211*F211,2)</f>
        <v>1276</v>
      </c>
      <c r="H211" s="105">
        <f t="shared" ref="H211:H236" si="31">F211*$I$5</f>
        <v>2.5133045861771062</v>
      </c>
      <c r="I211" s="105">
        <f t="shared" ref="I211:I236" si="32">H211*E211</f>
        <v>1005.3218344708424</v>
      </c>
      <c r="ALX211"/>
      <c r="ALY211"/>
      <c r="ALZ211"/>
      <c r="AMA211"/>
      <c r="AMB211"/>
      <c r="AMC211"/>
      <c r="AMD211"/>
      <c r="AME211"/>
      <c r="AMF211"/>
      <c r="AMG211"/>
      <c r="AMH211"/>
    </row>
    <row r="212" spans="1:1022" s="54" customFormat="1">
      <c r="A212" s="52"/>
      <c r="B212" s="70" t="s">
        <v>419</v>
      </c>
      <c r="C212" s="61" t="s">
        <v>420</v>
      </c>
      <c r="D212" s="53" t="s">
        <v>19</v>
      </c>
      <c r="E212" s="38">
        <v>400</v>
      </c>
      <c r="F212" s="39">
        <v>3.61</v>
      </c>
      <c r="G212" s="39">
        <f t="shared" si="30"/>
        <v>1444</v>
      </c>
      <c r="H212" s="105">
        <f t="shared" si="31"/>
        <v>2.8442098921941548</v>
      </c>
      <c r="I212" s="105">
        <f t="shared" si="32"/>
        <v>1137.683956877662</v>
      </c>
      <c r="ALX212"/>
      <c r="ALY212"/>
      <c r="ALZ212"/>
      <c r="AMA212"/>
      <c r="AMB212"/>
      <c r="AMC212"/>
      <c r="AMD212"/>
      <c r="AME212"/>
      <c r="AMF212"/>
      <c r="AMG212"/>
      <c r="AMH212"/>
    </row>
    <row r="213" spans="1:1022" s="54" customFormat="1">
      <c r="A213" s="52"/>
      <c r="B213" s="70" t="s">
        <v>421</v>
      </c>
      <c r="C213" s="61" t="s">
        <v>422</v>
      </c>
      <c r="D213" s="53" t="s">
        <v>19</v>
      </c>
      <c r="E213" s="38">
        <v>800</v>
      </c>
      <c r="F213" s="39">
        <v>5.59</v>
      </c>
      <c r="G213" s="39">
        <f t="shared" si="30"/>
        <v>4472</v>
      </c>
      <c r="H213" s="105">
        <f t="shared" si="31"/>
        <v>4.4041920491316686</v>
      </c>
      <c r="I213" s="105">
        <f t="shared" si="32"/>
        <v>3523.353639305335</v>
      </c>
      <c r="ALX213"/>
      <c r="ALY213"/>
      <c r="ALZ213"/>
      <c r="AMA213"/>
      <c r="AMB213"/>
      <c r="AMC213"/>
      <c r="AMD213"/>
      <c r="AME213"/>
      <c r="AMF213"/>
      <c r="AMG213"/>
      <c r="AMH213"/>
    </row>
    <row r="214" spans="1:1022" s="54" customFormat="1">
      <c r="A214" s="52"/>
      <c r="B214" s="70" t="s">
        <v>423</v>
      </c>
      <c r="C214" s="61" t="s">
        <v>424</v>
      </c>
      <c r="D214" s="53" t="s">
        <v>19</v>
      </c>
      <c r="E214" s="38">
        <v>300</v>
      </c>
      <c r="F214" s="39">
        <v>8.4600000000000009</v>
      </c>
      <c r="G214" s="39">
        <f t="shared" si="30"/>
        <v>2538</v>
      </c>
      <c r="H214" s="105">
        <f t="shared" si="31"/>
        <v>6.6653783069148345</v>
      </c>
      <c r="I214" s="105">
        <f t="shared" si="32"/>
        <v>1999.6134920744503</v>
      </c>
      <c r="ALX214"/>
      <c r="ALY214"/>
      <c r="ALZ214"/>
      <c r="AMA214"/>
      <c r="AMB214"/>
      <c r="AMC214"/>
      <c r="AMD214"/>
      <c r="AME214"/>
      <c r="AMF214"/>
      <c r="AMG214"/>
      <c r="AMH214"/>
    </row>
    <row r="215" spans="1:1022" s="54" customFormat="1">
      <c r="A215" s="52"/>
      <c r="B215" s="70" t="s">
        <v>425</v>
      </c>
      <c r="C215" s="61" t="s">
        <v>426</v>
      </c>
      <c r="D215" s="53" t="s">
        <v>19</v>
      </c>
      <c r="E215" s="38">
        <v>800</v>
      </c>
      <c r="F215" s="39">
        <v>17.329999999999998</v>
      </c>
      <c r="G215" s="39">
        <f t="shared" si="30"/>
        <v>13864</v>
      </c>
      <c r="H215" s="105">
        <v>17.329999999999998</v>
      </c>
      <c r="I215" s="105">
        <f t="shared" si="32"/>
        <v>13863.999999999998</v>
      </c>
      <c r="ALX215"/>
      <c r="ALY215"/>
      <c r="ALZ215"/>
      <c r="AMA215"/>
      <c r="AMB215"/>
      <c r="AMC215"/>
      <c r="AMD215"/>
      <c r="AME215"/>
      <c r="AMF215"/>
      <c r="AMG215"/>
      <c r="AMH215"/>
    </row>
    <row r="216" spans="1:1022" s="54" customFormat="1" ht="31.5">
      <c r="A216" s="52"/>
      <c r="B216" s="70" t="s">
        <v>427</v>
      </c>
      <c r="C216" s="61" t="s">
        <v>428</v>
      </c>
      <c r="D216" s="53" t="s">
        <v>19</v>
      </c>
      <c r="E216" s="38">
        <v>300</v>
      </c>
      <c r="F216" s="39">
        <v>22.63</v>
      </c>
      <c r="G216" s="39">
        <f t="shared" si="30"/>
        <v>6789</v>
      </c>
      <c r="H216" s="105">
        <f t="shared" si="31"/>
        <v>17.829493036109064</v>
      </c>
      <c r="I216" s="105">
        <f t="shared" si="32"/>
        <v>5348.8479108327192</v>
      </c>
      <c r="ALX216"/>
      <c r="ALY216"/>
      <c r="ALZ216"/>
      <c r="AMA216"/>
      <c r="AMB216"/>
      <c r="AMC216"/>
      <c r="AMD216"/>
      <c r="AME216"/>
      <c r="AMF216"/>
      <c r="AMG216"/>
      <c r="AMH216"/>
    </row>
    <row r="217" spans="1:1022" s="54" customFormat="1" ht="25.5" customHeight="1">
      <c r="A217" s="52"/>
      <c r="B217" s="70" t="s">
        <v>429</v>
      </c>
      <c r="C217" s="61" t="s">
        <v>430</v>
      </c>
      <c r="D217" s="53" t="s">
        <v>19</v>
      </c>
      <c r="E217" s="38">
        <v>200</v>
      </c>
      <c r="F217" s="39">
        <v>31.11</v>
      </c>
      <c r="G217" s="39">
        <f t="shared" si="30"/>
        <v>6222</v>
      </c>
      <c r="H217" s="105">
        <f t="shared" si="31"/>
        <v>24.510628738548519</v>
      </c>
      <c r="I217" s="105">
        <f t="shared" si="32"/>
        <v>4902.1257477097042</v>
      </c>
      <c r="ALX217"/>
      <c r="ALY217"/>
      <c r="ALZ217"/>
      <c r="AMA217"/>
      <c r="AMB217"/>
      <c r="AMC217"/>
      <c r="AMD217"/>
      <c r="AME217"/>
      <c r="AMF217"/>
      <c r="AMG217"/>
      <c r="AMH217"/>
    </row>
    <row r="218" spans="1:1022" s="54" customFormat="1" ht="47.25">
      <c r="A218" s="52"/>
      <c r="B218" s="70" t="s">
        <v>431</v>
      </c>
      <c r="C218" s="61" t="s">
        <v>432</v>
      </c>
      <c r="D218" s="53" t="s">
        <v>44</v>
      </c>
      <c r="E218" s="38">
        <v>200</v>
      </c>
      <c r="F218" s="39">
        <v>6.99</v>
      </c>
      <c r="G218" s="39">
        <f t="shared" si="30"/>
        <v>1398</v>
      </c>
      <c r="H218" s="105">
        <f t="shared" si="31"/>
        <v>5.5072097358551639</v>
      </c>
      <c r="I218" s="105">
        <f t="shared" si="32"/>
        <v>1101.4419471710328</v>
      </c>
      <c r="ALX218"/>
      <c r="ALY218"/>
      <c r="ALZ218"/>
      <c r="AMA218"/>
      <c r="AMB218"/>
      <c r="AMC218"/>
      <c r="AMD218"/>
      <c r="AME218"/>
      <c r="AMF218"/>
      <c r="AMG218"/>
      <c r="AMH218"/>
    </row>
    <row r="219" spans="1:1022" s="54" customFormat="1">
      <c r="A219" s="52"/>
      <c r="B219" s="70" t="s">
        <v>433</v>
      </c>
      <c r="C219" s="61" t="s">
        <v>434</v>
      </c>
      <c r="D219" s="53" t="s">
        <v>19</v>
      </c>
      <c r="E219" s="38">
        <v>1000</v>
      </c>
      <c r="F219" s="39">
        <v>16.100000000000001</v>
      </c>
      <c r="G219" s="39">
        <f t="shared" si="30"/>
        <v>16100</v>
      </c>
      <c r="H219" s="105">
        <v>16.100000000000001</v>
      </c>
      <c r="I219" s="105">
        <f t="shared" si="32"/>
        <v>16100.000000000002</v>
      </c>
      <c r="ALX219"/>
      <c r="ALY219"/>
      <c r="ALZ219"/>
      <c r="AMA219"/>
      <c r="AMB219"/>
      <c r="AMC219"/>
      <c r="AMD219"/>
      <c r="AME219"/>
      <c r="AMF219"/>
      <c r="AMG219"/>
      <c r="AMH219"/>
    </row>
    <row r="220" spans="1:1022" s="54" customFormat="1" ht="31.5">
      <c r="A220" s="52"/>
      <c r="B220" s="70" t="s">
        <v>435</v>
      </c>
      <c r="C220" s="59" t="s">
        <v>436</v>
      </c>
      <c r="D220" s="53" t="s">
        <v>19</v>
      </c>
      <c r="E220" s="38">
        <v>300</v>
      </c>
      <c r="F220" s="39">
        <v>21.31</v>
      </c>
      <c r="G220" s="39">
        <f t="shared" si="30"/>
        <v>6393</v>
      </c>
      <c r="H220" s="105">
        <v>21.31</v>
      </c>
      <c r="I220" s="105">
        <f t="shared" si="32"/>
        <v>6393</v>
      </c>
      <c r="ALX220"/>
      <c r="ALY220"/>
      <c r="ALZ220"/>
      <c r="AMA220"/>
      <c r="AMB220"/>
      <c r="AMC220"/>
      <c r="AMD220"/>
      <c r="AME220"/>
      <c r="AMF220"/>
      <c r="AMG220"/>
      <c r="AMH220"/>
    </row>
    <row r="221" spans="1:1022" s="54" customFormat="1" ht="31.5">
      <c r="A221" s="52"/>
      <c r="B221" s="70" t="s">
        <v>437</v>
      </c>
      <c r="C221" s="61" t="s">
        <v>438</v>
      </c>
      <c r="D221" s="62" t="s">
        <v>19</v>
      </c>
      <c r="E221" s="38">
        <v>700</v>
      </c>
      <c r="F221" s="39">
        <v>13.71</v>
      </c>
      <c r="G221" s="39">
        <f t="shared" si="30"/>
        <v>9597</v>
      </c>
      <c r="H221" s="105">
        <v>13.71</v>
      </c>
      <c r="I221" s="105">
        <f t="shared" si="32"/>
        <v>9597</v>
      </c>
      <c r="ALX221"/>
      <c r="ALY221"/>
      <c r="ALZ221"/>
      <c r="AMA221"/>
      <c r="AMB221"/>
      <c r="AMC221"/>
      <c r="AMD221"/>
      <c r="AME221"/>
      <c r="AMF221"/>
      <c r="AMG221"/>
      <c r="AMH221"/>
    </row>
    <row r="222" spans="1:1022" s="54" customFormat="1">
      <c r="A222" s="52"/>
      <c r="B222" s="70" t="s">
        <v>439</v>
      </c>
      <c r="C222" s="59" t="s">
        <v>440</v>
      </c>
      <c r="D222" s="53" t="s">
        <v>19</v>
      </c>
      <c r="E222" s="38">
        <v>50</v>
      </c>
      <c r="F222" s="39">
        <v>24.3</v>
      </c>
      <c r="G222" s="39">
        <f t="shared" si="30"/>
        <v>1215</v>
      </c>
      <c r="H222" s="105">
        <f t="shared" si="31"/>
        <v>19.14523556241495</v>
      </c>
      <c r="I222" s="105">
        <f t="shared" si="32"/>
        <v>957.26177812074752</v>
      </c>
      <c r="ALX222"/>
      <c r="ALY222"/>
      <c r="ALZ222"/>
      <c r="AMA222"/>
      <c r="AMB222"/>
      <c r="AMC222"/>
      <c r="AMD222"/>
      <c r="AME222"/>
      <c r="AMF222"/>
      <c r="AMG222"/>
      <c r="AMH222"/>
    </row>
    <row r="223" spans="1:1022" s="54" customFormat="1">
      <c r="A223" s="52"/>
      <c r="B223" s="70" t="s">
        <v>441</v>
      </c>
      <c r="C223" s="59" t="s">
        <v>442</v>
      </c>
      <c r="D223" s="53" t="s">
        <v>19</v>
      </c>
      <c r="E223" s="38">
        <v>800</v>
      </c>
      <c r="F223" s="39">
        <v>15.43</v>
      </c>
      <c r="G223" s="39">
        <f t="shared" si="30"/>
        <v>12344</v>
      </c>
      <c r="H223" s="105">
        <v>15.43</v>
      </c>
      <c r="I223" s="105">
        <f t="shared" si="32"/>
        <v>12344</v>
      </c>
      <c r="ALX223"/>
      <c r="ALY223"/>
      <c r="ALZ223"/>
      <c r="AMA223"/>
      <c r="AMB223"/>
      <c r="AMC223"/>
      <c r="AMD223"/>
      <c r="AME223"/>
      <c r="AMF223"/>
      <c r="AMG223"/>
      <c r="AMH223"/>
    </row>
    <row r="224" spans="1:1022" s="54" customFormat="1">
      <c r="A224" s="52"/>
      <c r="B224" s="70" t="s">
        <v>443</v>
      </c>
      <c r="C224" s="85" t="s">
        <v>444</v>
      </c>
      <c r="D224" s="53" t="s">
        <v>19</v>
      </c>
      <c r="E224" s="38">
        <v>640</v>
      </c>
      <c r="F224" s="39">
        <v>20.22</v>
      </c>
      <c r="G224" s="39">
        <f t="shared" si="30"/>
        <v>12940.8</v>
      </c>
      <c r="H224" s="105">
        <v>20.22</v>
      </c>
      <c r="I224" s="105">
        <f t="shared" si="32"/>
        <v>12940.8</v>
      </c>
      <c r="ALX224"/>
      <c r="ALY224"/>
      <c r="ALZ224"/>
      <c r="AMA224"/>
      <c r="AMB224"/>
      <c r="AMC224"/>
      <c r="AMD224"/>
      <c r="AME224"/>
      <c r="AMF224"/>
      <c r="AMG224"/>
      <c r="AMH224"/>
    </row>
    <row r="225" spans="1:1022" s="54" customFormat="1" ht="31.5">
      <c r="A225" s="52"/>
      <c r="B225" s="70" t="s">
        <v>445</v>
      </c>
      <c r="C225" s="85" t="s">
        <v>446</v>
      </c>
      <c r="D225" s="53" t="s">
        <v>19</v>
      </c>
      <c r="E225" s="38">
        <v>480</v>
      </c>
      <c r="F225" s="39">
        <v>26.96</v>
      </c>
      <c r="G225" s="39">
        <f t="shared" si="30"/>
        <v>12940.8</v>
      </c>
      <c r="H225" s="105">
        <v>26.96</v>
      </c>
      <c r="I225" s="105">
        <f t="shared" si="32"/>
        <v>12940.800000000001</v>
      </c>
      <c r="ALX225"/>
      <c r="ALY225"/>
      <c r="ALZ225"/>
      <c r="AMA225"/>
      <c r="AMB225"/>
      <c r="AMC225"/>
      <c r="AMD225"/>
      <c r="AME225"/>
      <c r="AMF225"/>
      <c r="AMG225"/>
      <c r="AMH225"/>
    </row>
    <row r="226" spans="1:1022" s="54" customFormat="1">
      <c r="A226" s="52"/>
      <c r="B226" s="70" t="s">
        <v>447</v>
      </c>
      <c r="C226" s="59" t="s">
        <v>448</v>
      </c>
      <c r="D226" s="53" t="s">
        <v>19</v>
      </c>
      <c r="E226" s="38">
        <v>160</v>
      </c>
      <c r="F226" s="39">
        <v>4.82</v>
      </c>
      <c r="G226" s="39">
        <f t="shared" si="30"/>
        <v>771.2</v>
      </c>
      <c r="H226" s="105">
        <f t="shared" si="31"/>
        <v>3.7975323214337471</v>
      </c>
      <c r="I226" s="105">
        <f t="shared" si="32"/>
        <v>607.60517142939955</v>
      </c>
      <c r="ALX226"/>
      <c r="ALY226"/>
      <c r="ALZ226"/>
      <c r="AMA226"/>
      <c r="AMB226"/>
      <c r="AMC226"/>
      <c r="AMD226"/>
      <c r="AME226"/>
      <c r="AMF226"/>
      <c r="AMG226"/>
      <c r="AMH226"/>
    </row>
    <row r="227" spans="1:1022" s="54" customFormat="1" ht="31.5">
      <c r="A227" s="52"/>
      <c r="B227" s="70" t="s">
        <v>449</v>
      </c>
      <c r="C227" s="59" t="s">
        <v>450</v>
      </c>
      <c r="D227" s="53" t="s">
        <v>19</v>
      </c>
      <c r="E227" s="38">
        <v>80</v>
      </c>
      <c r="F227" s="39">
        <v>6.64</v>
      </c>
      <c r="G227" s="39">
        <f t="shared" si="30"/>
        <v>531.20000000000005</v>
      </c>
      <c r="H227" s="105">
        <f t="shared" si="31"/>
        <v>5.2314553141742897</v>
      </c>
      <c r="I227" s="105">
        <f t="shared" si="32"/>
        <v>418.51642513394319</v>
      </c>
      <c r="ALX227"/>
      <c r="ALY227"/>
      <c r="ALZ227"/>
      <c r="AMA227"/>
      <c r="AMB227"/>
      <c r="AMC227"/>
      <c r="AMD227"/>
      <c r="AME227"/>
      <c r="AMF227"/>
      <c r="AMG227"/>
      <c r="AMH227"/>
    </row>
    <row r="228" spans="1:1022" s="54" customFormat="1" ht="31.5">
      <c r="A228" s="52"/>
      <c r="B228" s="70" t="s">
        <v>451</v>
      </c>
      <c r="C228" s="59" t="s">
        <v>452</v>
      </c>
      <c r="D228" s="53" t="s">
        <v>19</v>
      </c>
      <c r="E228" s="38">
        <v>200</v>
      </c>
      <c r="F228" s="39">
        <v>32.32</v>
      </c>
      <c r="G228" s="39">
        <f t="shared" si="30"/>
        <v>6464</v>
      </c>
      <c r="H228" s="105">
        <v>32.32</v>
      </c>
      <c r="I228" s="105">
        <f t="shared" si="32"/>
        <v>6464</v>
      </c>
      <c r="ALX228"/>
      <c r="ALY228"/>
      <c r="ALZ228"/>
      <c r="AMA228"/>
      <c r="AMB228"/>
      <c r="AMC228"/>
      <c r="AMD228"/>
      <c r="AME228"/>
      <c r="AMF228"/>
      <c r="AMG228"/>
      <c r="AMH228"/>
    </row>
    <row r="229" spans="1:1022" s="54" customFormat="1">
      <c r="A229" s="52"/>
      <c r="B229" s="70" t="s">
        <v>453</v>
      </c>
      <c r="C229" s="59" t="s">
        <v>454</v>
      </c>
      <c r="D229" s="53" t="s">
        <v>19</v>
      </c>
      <c r="E229" s="38">
        <v>160</v>
      </c>
      <c r="F229" s="39">
        <v>5.48</v>
      </c>
      <c r="G229" s="39">
        <f t="shared" si="30"/>
        <v>876.8</v>
      </c>
      <c r="H229" s="105">
        <f t="shared" si="31"/>
        <v>4.3175263737462517</v>
      </c>
      <c r="I229" s="105">
        <f t="shared" si="32"/>
        <v>690.80421979940024</v>
      </c>
      <c r="ALX229"/>
      <c r="ALY229"/>
      <c r="ALZ229"/>
      <c r="AMA229"/>
      <c r="AMB229"/>
      <c r="AMC229"/>
      <c r="AMD229"/>
      <c r="AME229"/>
      <c r="AMF229"/>
      <c r="AMG229"/>
      <c r="AMH229"/>
    </row>
    <row r="230" spans="1:1022" s="54" customFormat="1" ht="63">
      <c r="A230" s="52"/>
      <c r="B230" s="70" t="s">
        <v>455</v>
      </c>
      <c r="C230" s="59" t="s">
        <v>456</v>
      </c>
      <c r="D230" s="53" t="s">
        <v>19</v>
      </c>
      <c r="E230" s="38">
        <v>600</v>
      </c>
      <c r="F230" s="39">
        <v>36.26</v>
      </c>
      <c r="G230" s="39">
        <f t="shared" si="30"/>
        <v>21756</v>
      </c>
      <c r="H230" s="105">
        <v>36.26</v>
      </c>
      <c r="I230" s="105">
        <f t="shared" si="32"/>
        <v>21756</v>
      </c>
      <c r="ALX230"/>
      <c r="ALY230"/>
      <c r="ALZ230"/>
      <c r="AMA230"/>
      <c r="AMB230"/>
      <c r="AMC230"/>
      <c r="AMD230"/>
      <c r="AME230"/>
      <c r="AMF230"/>
      <c r="AMG230"/>
      <c r="AMH230"/>
    </row>
    <row r="231" spans="1:1022" s="54" customFormat="1" ht="31.5">
      <c r="A231" s="52"/>
      <c r="B231" s="70" t="s">
        <v>457</v>
      </c>
      <c r="C231" s="59" t="s">
        <v>458</v>
      </c>
      <c r="D231" s="53" t="s">
        <v>19</v>
      </c>
      <c r="E231" s="38">
        <v>100</v>
      </c>
      <c r="F231" s="39">
        <v>24.97</v>
      </c>
      <c r="G231" s="39">
        <f t="shared" si="30"/>
        <v>2497</v>
      </c>
      <c r="H231" s="105">
        <f t="shared" si="31"/>
        <v>19.673108312489763</v>
      </c>
      <c r="I231" s="105">
        <f t="shared" si="32"/>
        <v>1967.3108312489762</v>
      </c>
      <c r="ALX231"/>
      <c r="ALY231"/>
      <c r="ALZ231"/>
      <c r="AMA231"/>
      <c r="AMB231"/>
      <c r="AMC231"/>
      <c r="AMD231"/>
      <c r="AME231"/>
      <c r="AMF231"/>
      <c r="AMG231"/>
      <c r="AMH231"/>
    </row>
    <row r="232" spans="1:1022" s="54" customFormat="1" ht="31.5">
      <c r="A232" s="52"/>
      <c r="B232" s="70" t="s">
        <v>459</v>
      </c>
      <c r="C232" s="59" t="s">
        <v>460</v>
      </c>
      <c r="D232" s="53" t="s">
        <v>19</v>
      </c>
      <c r="E232" s="38">
        <v>40</v>
      </c>
      <c r="F232" s="39">
        <v>29.07</v>
      </c>
      <c r="G232" s="39">
        <f t="shared" si="30"/>
        <v>1162.8</v>
      </c>
      <c r="H232" s="105">
        <f t="shared" si="31"/>
        <v>22.90337439503714</v>
      </c>
      <c r="I232" s="105">
        <f t="shared" si="32"/>
        <v>916.13497580148555</v>
      </c>
      <c r="ALX232"/>
      <c r="ALY232"/>
      <c r="ALZ232"/>
      <c r="AMA232"/>
      <c r="AMB232"/>
      <c r="AMC232"/>
      <c r="AMD232"/>
      <c r="AME232"/>
      <c r="AMF232"/>
      <c r="AMG232"/>
      <c r="AMH232"/>
    </row>
    <row r="233" spans="1:1022" s="54" customFormat="1">
      <c r="A233" s="52"/>
      <c r="B233" s="70" t="s">
        <v>461</v>
      </c>
      <c r="C233" s="59" t="s">
        <v>462</v>
      </c>
      <c r="D233" s="53" t="s">
        <v>19</v>
      </c>
      <c r="E233" s="38">
        <v>40</v>
      </c>
      <c r="F233" s="39">
        <v>11.82</v>
      </c>
      <c r="G233" s="39">
        <f t="shared" si="30"/>
        <v>472.8</v>
      </c>
      <c r="H233" s="105">
        <f t="shared" si="31"/>
        <v>9.3126207550512223</v>
      </c>
      <c r="I233" s="105">
        <f t="shared" si="32"/>
        <v>372.50483020204888</v>
      </c>
      <c r="ALX233"/>
      <c r="ALY233"/>
      <c r="ALZ233"/>
      <c r="AMA233"/>
      <c r="AMB233"/>
      <c r="AMC233"/>
      <c r="AMD233"/>
      <c r="AME233"/>
      <c r="AMF233"/>
      <c r="AMG233"/>
      <c r="AMH233"/>
    </row>
    <row r="234" spans="1:1022" s="54" customFormat="1">
      <c r="A234" s="52"/>
      <c r="B234" s="70" t="s">
        <v>463</v>
      </c>
      <c r="C234" s="59" t="s">
        <v>464</v>
      </c>
      <c r="D234" s="53" t="s">
        <v>25</v>
      </c>
      <c r="E234" s="38">
        <v>1</v>
      </c>
      <c r="F234" s="39">
        <v>282.68</v>
      </c>
      <c r="G234" s="39">
        <f t="shared" si="30"/>
        <v>282.68</v>
      </c>
      <c r="H234" s="105">
        <f t="shared" si="31"/>
        <v>222.71502834499825</v>
      </c>
      <c r="I234" s="105">
        <f t="shared" si="32"/>
        <v>222.71502834499825</v>
      </c>
      <c r="ALX234"/>
      <c r="ALY234"/>
      <c r="ALZ234"/>
      <c r="AMA234"/>
      <c r="AMB234"/>
      <c r="AMC234"/>
      <c r="AMD234"/>
      <c r="AME234"/>
      <c r="AMF234"/>
      <c r="AMG234"/>
      <c r="AMH234"/>
    </row>
    <row r="235" spans="1:1022" s="54" customFormat="1" ht="31.5">
      <c r="A235" s="52"/>
      <c r="B235" s="70" t="s">
        <v>465</v>
      </c>
      <c r="C235" s="59" t="s">
        <v>466</v>
      </c>
      <c r="D235" s="53" t="s">
        <v>44</v>
      </c>
      <c r="E235" s="38">
        <v>60</v>
      </c>
      <c r="F235" s="39">
        <v>6.82</v>
      </c>
      <c r="G235" s="39">
        <f t="shared" si="30"/>
        <v>409.2</v>
      </c>
      <c r="H235" s="105">
        <f t="shared" si="31"/>
        <v>5.3732718738958827</v>
      </c>
      <c r="I235" s="105">
        <f t="shared" si="32"/>
        <v>322.39631243375294</v>
      </c>
      <c r="ALX235"/>
      <c r="ALY235"/>
      <c r="ALZ235"/>
      <c r="AMA235"/>
      <c r="AMB235"/>
      <c r="AMC235"/>
      <c r="AMD235"/>
      <c r="AME235"/>
      <c r="AMF235"/>
      <c r="AMG235"/>
      <c r="AMH235"/>
    </row>
    <row r="236" spans="1:1022" s="54" customFormat="1" ht="31.5">
      <c r="A236" s="52"/>
      <c r="B236" s="70" t="s">
        <v>467</v>
      </c>
      <c r="C236" s="59" t="s">
        <v>468</v>
      </c>
      <c r="D236" s="53" t="s">
        <v>44</v>
      </c>
      <c r="E236" s="38">
        <v>200</v>
      </c>
      <c r="F236" s="39">
        <v>23.29</v>
      </c>
      <c r="G236" s="39">
        <f t="shared" si="30"/>
        <v>4658</v>
      </c>
      <c r="H236" s="105">
        <f t="shared" si="31"/>
        <v>18.349487088421569</v>
      </c>
      <c r="I236" s="105">
        <f t="shared" si="32"/>
        <v>3669.897417684314</v>
      </c>
      <c r="ALX236"/>
      <c r="ALY236"/>
      <c r="ALZ236"/>
      <c r="AMA236"/>
      <c r="AMB236"/>
      <c r="AMC236"/>
      <c r="AMD236"/>
      <c r="AME236"/>
      <c r="AMF236"/>
      <c r="AMG236"/>
      <c r="AMH236"/>
    </row>
    <row r="237" spans="1:1022" s="54" customFormat="1">
      <c r="A237" s="71"/>
      <c r="B237" s="72"/>
      <c r="C237" s="73" t="s">
        <v>469</v>
      </c>
      <c r="D237" s="86"/>
      <c r="E237" s="56"/>
      <c r="F237" s="42"/>
      <c r="G237" s="43">
        <f>SUBTOTAL(9,G211:G236)</f>
        <v>149415.27999999997</v>
      </c>
      <c r="H237" s="98"/>
      <c r="I237" s="99">
        <f>SUBTOTAL(9,I211:I236)</f>
        <v>141563.13551864083</v>
      </c>
      <c r="ALX237"/>
      <c r="ALY237"/>
      <c r="ALZ237"/>
      <c r="AMA237"/>
      <c r="AMB237"/>
      <c r="AMC237"/>
      <c r="AMD237"/>
      <c r="AME237"/>
      <c r="AMF237"/>
      <c r="AMG237"/>
      <c r="AMH237"/>
    </row>
    <row r="238" spans="1:1022" s="28" customFormat="1">
      <c r="B238" s="29" t="s">
        <v>470</v>
      </c>
      <c r="C238" s="30" t="s">
        <v>471</v>
      </c>
      <c r="D238" s="31"/>
      <c r="E238" s="32"/>
      <c r="F238" s="33"/>
      <c r="G238" s="34"/>
      <c r="H238" s="104"/>
      <c r="I238" s="104"/>
      <c r="ALX238"/>
      <c r="ALY238"/>
      <c r="ALZ238"/>
      <c r="AMA238"/>
      <c r="AMB238"/>
      <c r="AMC238"/>
      <c r="AMD238"/>
      <c r="AME238"/>
      <c r="AMF238"/>
      <c r="AMG238"/>
      <c r="AMH238"/>
    </row>
    <row r="239" spans="1:1022" s="28" customFormat="1" ht="31.5">
      <c r="B239" s="70" t="s">
        <v>472</v>
      </c>
      <c r="C239" s="35" t="s">
        <v>473</v>
      </c>
      <c r="D239" s="37" t="s">
        <v>25</v>
      </c>
      <c r="E239" s="38">
        <v>6</v>
      </c>
      <c r="F239" s="39">
        <v>75.33</v>
      </c>
      <c r="G239" s="39">
        <f t="shared" ref="G239:G244" si="33">ROUND(E239*F239,2)</f>
        <v>451.98</v>
      </c>
      <c r="H239" s="105">
        <f t="shared" ref="H239:H243" si="34">F239*$I$5</f>
        <v>59.350230243486337</v>
      </c>
      <c r="I239" s="105">
        <f t="shared" ref="I239:I244" si="35">H239*E239</f>
        <v>356.10138146091799</v>
      </c>
      <c r="ALX239"/>
      <c r="ALY239"/>
      <c r="ALZ239"/>
      <c r="AMA239"/>
      <c r="AMB239"/>
      <c r="AMC239"/>
      <c r="AMD239"/>
      <c r="AME239"/>
      <c r="AMF239"/>
      <c r="AMG239"/>
      <c r="AMH239"/>
    </row>
    <row r="240" spans="1:1022" s="54" customFormat="1">
      <c r="A240" s="52"/>
      <c r="B240" s="70" t="s">
        <v>474</v>
      </c>
      <c r="C240" s="59" t="s">
        <v>475</v>
      </c>
      <c r="D240" s="53" t="s">
        <v>44</v>
      </c>
      <c r="E240" s="38">
        <v>200</v>
      </c>
      <c r="F240" s="39">
        <v>97.86</v>
      </c>
      <c r="G240" s="39">
        <f t="shared" si="33"/>
        <v>19572</v>
      </c>
      <c r="H240" s="105">
        <v>97.86</v>
      </c>
      <c r="I240" s="105">
        <f t="shared" si="35"/>
        <v>19572</v>
      </c>
      <c r="ALX240"/>
      <c r="ALY240"/>
      <c r="ALZ240"/>
      <c r="AMA240"/>
      <c r="AMB240"/>
      <c r="AMC240"/>
      <c r="AMD240"/>
      <c r="AME240"/>
      <c r="AMF240"/>
      <c r="AMG240"/>
      <c r="AMH240"/>
    </row>
    <row r="241" spans="2:1022" s="28" customFormat="1" ht="31.5">
      <c r="B241" s="70" t="s">
        <v>476</v>
      </c>
      <c r="C241" s="36" t="s">
        <v>477</v>
      </c>
      <c r="D241" s="37" t="s">
        <v>44</v>
      </c>
      <c r="E241" s="38">
        <v>80</v>
      </c>
      <c r="F241" s="39">
        <v>10.39</v>
      </c>
      <c r="G241" s="39">
        <f t="shared" si="33"/>
        <v>831.2</v>
      </c>
      <c r="H241" s="105">
        <f t="shared" si="34"/>
        <v>8.1859669750407953</v>
      </c>
      <c r="I241" s="105">
        <f t="shared" si="35"/>
        <v>654.87735800326368</v>
      </c>
      <c r="ALX241"/>
      <c r="ALY241"/>
      <c r="ALZ241"/>
      <c r="AMA241"/>
      <c r="AMB241"/>
      <c r="AMC241"/>
      <c r="AMD241"/>
      <c r="AME241"/>
      <c r="AMF241"/>
      <c r="AMG241"/>
      <c r="AMH241"/>
    </row>
    <row r="242" spans="2:1022" s="28" customFormat="1" ht="31.5">
      <c r="B242" s="70" t="s">
        <v>478</v>
      </c>
      <c r="C242" s="36" t="s">
        <v>479</v>
      </c>
      <c r="D242" s="37" t="s">
        <v>480</v>
      </c>
      <c r="E242" s="38">
        <v>160</v>
      </c>
      <c r="F242" s="39">
        <v>18.940000000000001</v>
      </c>
      <c r="G242" s="39">
        <f t="shared" si="33"/>
        <v>3030.4</v>
      </c>
      <c r="H242" s="105">
        <f t="shared" si="34"/>
        <v>14.922253561816426</v>
      </c>
      <c r="I242" s="105">
        <f t="shared" si="35"/>
        <v>2387.5605698906284</v>
      </c>
      <c r="ALX242"/>
      <c r="ALY242"/>
      <c r="ALZ242"/>
      <c r="AMA242"/>
      <c r="AMB242"/>
      <c r="AMC242"/>
      <c r="AMD242"/>
      <c r="AME242"/>
      <c r="AMF242"/>
      <c r="AMG242"/>
      <c r="AMH242"/>
    </row>
    <row r="243" spans="2:1022" s="28" customFormat="1">
      <c r="B243" s="70" t="s">
        <v>481</v>
      </c>
      <c r="C243" s="60" t="s">
        <v>482</v>
      </c>
      <c r="D243" s="37" t="s">
        <v>19</v>
      </c>
      <c r="E243" s="38">
        <v>100</v>
      </c>
      <c r="F243" s="39">
        <v>5.16</v>
      </c>
      <c r="G243" s="39">
        <f t="shared" si="33"/>
        <v>516</v>
      </c>
      <c r="H243" s="105">
        <f t="shared" si="34"/>
        <v>4.06540804535231</v>
      </c>
      <c r="I243" s="105">
        <f t="shared" si="35"/>
        <v>406.54080453523102</v>
      </c>
      <c r="ALX243"/>
      <c r="ALY243"/>
      <c r="ALZ243"/>
      <c r="AMA243"/>
      <c r="AMB243"/>
      <c r="AMC243"/>
      <c r="AMD243"/>
      <c r="AME243"/>
      <c r="AMF243"/>
      <c r="AMG243"/>
      <c r="AMH243"/>
    </row>
    <row r="244" spans="2:1022" s="28" customFormat="1">
      <c r="B244" s="70" t="s">
        <v>483</v>
      </c>
      <c r="C244" s="36" t="s">
        <v>484</v>
      </c>
      <c r="D244" s="37" t="s">
        <v>19</v>
      </c>
      <c r="E244" s="38">
        <v>3440</v>
      </c>
      <c r="F244" s="39">
        <v>7.06</v>
      </c>
      <c r="G244" s="39">
        <f t="shared" si="33"/>
        <v>24286.400000000001</v>
      </c>
      <c r="H244" s="105">
        <v>7.06</v>
      </c>
      <c r="I244" s="105">
        <f t="shared" si="35"/>
        <v>24286.399999999998</v>
      </c>
      <c r="ALX244"/>
      <c r="ALY244"/>
      <c r="ALZ244"/>
      <c r="AMA244"/>
      <c r="AMB244"/>
      <c r="AMC244"/>
      <c r="AMD244"/>
      <c r="AME244"/>
      <c r="AMF244"/>
      <c r="AMG244"/>
      <c r="AMH244"/>
    </row>
    <row r="245" spans="2:1022" s="28" customFormat="1">
      <c r="B245" s="40"/>
      <c r="C245" s="41" t="s">
        <v>485</v>
      </c>
      <c r="D245" s="87"/>
      <c r="E245" s="56"/>
      <c r="F245" s="42"/>
      <c r="G245" s="43">
        <f>SUBTOTAL(9,G239:G244)</f>
        <v>48687.98</v>
      </c>
      <c r="H245" s="98"/>
      <c r="I245" s="99">
        <f>SUBTOTAL(9,I239:I244)</f>
        <v>47663.480113890037</v>
      </c>
      <c r="ALX245"/>
      <c r="ALY245"/>
      <c r="ALZ245"/>
      <c r="AMA245"/>
      <c r="AMB245"/>
      <c r="AMC245"/>
      <c r="AMD245"/>
      <c r="AME245"/>
      <c r="AMF245"/>
      <c r="AMG245"/>
      <c r="AMH245"/>
    </row>
    <row r="246" spans="2:1022" s="75" customFormat="1">
      <c r="B246" s="88"/>
      <c r="C246" s="89" t="s">
        <v>486</v>
      </c>
      <c r="D246" s="90"/>
      <c r="E246" s="91"/>
      <c r="F246" s="92"/>
      <c r="G246" s="93">
        <f>SUBTOTAL(9,G7:G244)</f>
        <v>2388759.12</v>
      </c>
      <c r="H246" s="100"/>
      <c r="I246" s="101">
        <f>SUBTOTAL(9,I7:I244)</f>
        <v>2190000.0000000009</v>
      </c>
      <c r="ALX246"/>
      <c r="ALY246"/>
      <c r="ALZ246"/>
      <c r="AMA246"/>
      <c r="AMB246"/>
      <c r="AMC246"/>
      <c r="AMD246"/>
      <c r="AME246"/>
      <c r="AMF246"/>
      <c r="AMG246"/>
      <c r="AMH246"/>
    </row>
    <row r="247" spans="2:1022">
      <c r="I247" s="109"/>
    </row>
  </sheetData>
  <autoFilter ref="B6:I245" xr:uid="{28865E78-B1D7-4E76-9CE6-241879118D63}"/>
  <mergeCells count="2">
    <mergeCell ref="C2:F2"/>
    <mergeCell ref="B3:G3"/>
  </mergeCells>
  <dataValidations count="2">
    <dataValidation type="list" operator="equal" allowBlank="1" showInputMessage="1" showErrorMessage="1" sqref="D7 D186:D192 D237:D238 D245" xr:uid="{96AE284D-5B3F-4FBA-A0A4-EE1BA8C14B05}">
      <formula1>"UN.,M,M²,M³,H,MÊS,CJ,KG"</formula1>
      <formula2>0</formula2>
    </dataValidation>
    <dataValidation type="list" operator="equal" allowBlank="1" showInputMessage="1" showErrorMessage="1" sqref="C14:C42" xr:uid="{150C03B4-8D34-4588-99C6-6900E8973647}">
      <formula1>"CPU,SETOP,SINAPI,SUDECAP,SIAD,TCE"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58" fitToHeight="0" orientation="portrait" horizontalDpi="300" verticalDpi="300" r:id="rId1"/>
  <headerFooter>
    <oddFooter>&amp;CPágina &amp;P de &amp;N</oddFooter>
  </headerFooter>
  <rowBreaks count="4" manualBreakCount="4">
    <brk id="71" max="16383" man="1"/>
    <brk id="115" max="16383" man="1"/>
    <brk id="170" max="16383" man="1"/>
    <brk id="2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CIVIL</vt:lpstr>
      <vt:lpstr>'VENDA CIVIL'!Area_de_impressao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Leandro</cp:lastModifiedBy>
  <cp:revision>42</cp:revision>
  <cp:lastPrinted>2022-07-19T16:07:03Z</cp:lastPrinted>
  <dcterms:created xsi:type="dcterms:W3CDTF">2020-02-28T20:35:37Z</dcterms:created>
  <dcterms:modified xsi:type="dcterms:W3CDTF">2022-07-19T17:30:58Z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