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Leandro.DESKTOP-NF0QTVF\Desktop\PLANILHAS - 21 07 2022\"/>
    </mc:Choice>
  </mc:AlternateContent>
  <xr:revisionPtr revIDLastSave="0" documentId="13_ncr:1_{53E59840-1C72-4AAA-B958-C13EA989C61D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MODELO DE CPU" sheetId="1" r:id="rId1"/>
    <sheet name="CPU - CIV" sheetId="3" r:id="rId2"/>
    <sheet name="CPU - ELE" sheetId="7" r:id="rId3"/>
    <sheet name="CPU - HID" sheetId="4" r:id="rId4"/>
    <sheet name="CPU - PCI" sheetId="6" r:id="rId5"/>
  </sheets>
  <definedNames>
    <definedName name="_xlnm._FilterDatabase" localSheetId="1" hidden="1">'CPU - CIV'!$A$4:$I$201</definedName>
    <definedName name="_xlnm._FilterDatabase" localSheetId="2" hidden="1">'CPU - ELE'!$B$4:$I$465</definedName>
    <definedName name="_xlnm._FilterDatabase" localSheetId="3" hidden="1">'CPU - HID'!$A$4:$I$89</definedName>
    <definedName name="_xlnm._FilterDatabase" localSheetId="4" hidden="1">'CPU - PCI'!$A$4:$G$24</definedName>
    <definedName name="_xlnm.Print_Area" localSheetId="1">'CPU - CIV'!$A$1:$T$201</definedName>
    <definedName name="_xlnm.Print_Area" localSheetId="2">'CPU - ELE'!$A$1:$I$465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0" i="6" l="1"/>
  <c r="I15" i="6"/>
  <c r="I10" i="6"/>
  <c r="I24" i="6"/>
  <c r="H24" i="6"/>
  <c r="I23" i="6"/>
  <c r="H23" i="6"/>
  <c r="I22" i="6"/>
  <c r="H22" i="6"/>
  <c r="I21" i="6"/>
  <c r="H21" i="6"/>
  <c r="I19" i="6"/>
  <c r="H19" i="6"/>
  <c r="I18" i="6"/>
  <c r="H18" i="6"/>
  <c r="I17" i="6"/>
  <c r="H17" i="6"/>
  <c r="I16" i="6"/>
  <c r="H16" i="6"/>
  <c r="I14" i="6"/>
  <c r="H14" i="6"/>
  <c r="I13" i="6"/>
  <c r="H13" i="6"/>
  <c r="I12" i="6"/>
  <c r="H12" i="6"/>
  <c r="I11" i="6"/>
  <c r="H11" i="6"/>
  <c r="I9" i="6"/>
  <c r="H9" i="6"/>
  <c r="I8" i="6"/>
  <c r="H8" i="6"/>
  <c r="I7" i="6"/>
  <c r="H7" i="6"/>
  <c r="I6" i="6"/>
  <c r="H6" i="6"/>
  <c r="F5" i="6"/>
  <c r="I5" i="6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2" i="4"/>
  <c r="I82" i="4" s="1"/>
  <c r="H81" i="4"/>
  <c r="I81" i="4" s="1"/>
  <c r="H79" i="4"/>
  <c r="I79" i="4" s="1"/>
  <c r="H78" i="4"/>
  <c r="I78" i="4" s="1"/>
  <c r="H77" i="4"/>
  <c r="I77" i="4" s="1"/>
  <c r="H76" i="4"/>
  <c r="I76" i="4" s="1"/>
  <c r="H74" i="4"/>
  <c r="I74" i="4" s="1"/>
  <c r="H73" i="4"/>
  <c r="I73" i="4" s="1"/>
  <c r="H72" i="4"/>
  <c r="I72" i="4" s="1"/>
  <c r="H70" i="4"/>
  <c r="I70" i="4" s="1"/>
  <c r="H69" i="4"/>
  <c r="I69" i="4" s="1"/>
  <c r="H68" i="4"/>
  <c r="I68" i="4" s="1"/>
  <c r="H67" i="4"/>
  <c r="I67" i="4" s="1"/>
  <c r="H65" i="4"/>
  <c r="I65" i="4" s="1"/>
  <c r="H64" i="4"/>
  <c r="I64" i="4" s="1"/>
  <c r="H63" i="4"/>
  <c r="I63" i="4" s="1"/>
  <c r="H62" i="4"/>
  <c r="I62" i="4" s="1"/>
  <c r="H60" i="4"/>
  <c r="I60" i="4" s="1"/>
  <c r="H59" i="4"/>
  <c r="I59" i="4" s="1"/>
  <c r="H58" i="4"/>
  <c r="I58" i="4" s="1"/>
  <c r="H57" i="4"/>
  <c r="I57" i="4" s="1"/>
  <c r="H56" i="4"/>
  <c r="I56" i="4" s="1"/>
  <c r="H54" i="4"/>
  <c r="I54" i="4" s="1"/>
  <c r="H53" i="4"/>
  <c r="I53" i="4" s="1"/>
  <c r="H52" i="4"/>
  <c r="I52" i="4" s="1"/>
  <c r="H51" i="4"/>
  <c r="I51" i="4" s="1"/>
  <c r="H50" i="4"/>
  <c r="I50" i="4" s="1"/>
  <c r="H48" i="4"/>
  <c r="I48" i="4" s="1"/>
  <c r="H47" i="4"/>
  <c r="I47" i="4" s="1"/>
  <c r="H46" i="4"/>
  <c r="I46" i="4" s="1"/>
  <c r="H45" i="4"/>
  <c r="I45" i="4" s="1"/>
  <c r="H43" i="4"/>
  <c r="I43" i="4" s="1"/>
  <c r="H42" i="4"/>
  <c r="I42" i="4" s="1"/>
  <c r="H41" i="4"/>
  <c r="I41" i="4" s="1"/>
  <c r="H40" i="4"/>
  <c r="I40" i="4" s="1"/>
  <c r="H38" i="4"/>
  <c r="I38" i="4" s="1"/>
  <c r="H37" i="4"/>
  <c r="I37" i="4" s="1"/>
  <c r="H36" i="4"/>
  <c r="I36" i="4" s="1"/>
  <c r="H35" i="4"/>
  <c r="I35" i="4" s="1"/>
  <c r="H33" i="4"/>
  <c r="I33" i="4" s="1"/>
  <c r="H32" i="4"/>
  <c r="I32" i="4" s="1"/>
  <c r="H31" i="4"/>
  <c r="I31" i="4" s="1"/>
  <c r="H30" i="4"/>
  <c r="I30" i="4" s="1"/>
  <c r="H29" i="4"/>
  <c r="I29" i="4" s="1"/>
  <c r="H27" i="4"/>
  <c r="I27" i="4" s="1"/>
  <c r="H26" i="4"/>
  <c r="I26" i="4" s="1"/>
  <c r="H25" i="4"/>
  <c r="I25" i="4" s="1"/>
  <c r="H24" i="4"/>
  <c r="I24" i="4" s="1"/>
  <c r="H22" i="4"/>
  <c r="I22" i="4" s="1"/>
  <c r="H21" i="4"/>
  <c r="I21" i="4" s="1"/>
  <c r="H20" i="4"/>
  <c r="I20" i="4" s="1"/>
  <c r="H19" i="4"/>
  <c r="I19" i="4" s="1"/>
  <c r="H17" i="4"/>
  <c r="I17" i="4" s="1"/>
  <c r="H16" i="4"/>
  <c r="I16" i="4" s="1"/>
  <c r="H15" i="4"/>
  <c r="I15" i="4" s="1"/>
  <c r="H14" i="4"/>
  <c r="I14" i="4" s="1"/>
  <c r="H12" i="4"/>
  <c r="I12" i="4" s="1"/>
  <c r="H11" i="4"/>
  <c r="I11" i="4" s="1"/>
  <c r="H10" i="4"/>
  <c r="I10" i="4" s="1"/>
  <c r="H9" i="4"/>
  <c r="I9" i="4" s="1"/>
  <c r="H8" i="4"/>
  <c r="I8" i="4" s="1"/>
  <c r="H7" i="4"/>
  <c r="I7" i="4" s="1"/>
  <c r="H6" i="4"/>
  <c r="I6" i="4" s="1"/>
  <c r="F83" i="4"/>
  <c r="F80" i="4"/>
  <c r="F75" i="4"/>
  <c r="F71" i="4"/>
  <c r="F66" i="4"/>
  <c r="F61" i="4"/>
  <c r="F55" i="4"/>
  <c r="F49" i="4"/>
  <c r="F44" i="4"/>
  <c r="F39" i="4"/>
  <c r="F34" i="4"/>
  <c r="F28" i="4"/>
  <c r="F23" i="4"/>
  <c r="F18" i="4"/>
  <c r="F13" i="4"/>
  <c r="F5" i="4"/>
  <c r="H201" i="3"/>
  <c r="I201" i="3" s="1"/>
  <c r="H200" i="3"/>
  <c r="I200" i="3" s="1"/>
  <c r="H198" i="3"/>
  <c r="I198" i="3" s="1"/>
  <c r="H197" i="3"/>
  <c r="I197" i="3" s="1"/>
  <c r="H195" i="3"/>
  <c r="I195" i="3" s="1"/>
  <c r="H194" i="3"/>
  <c r="I194" i="3" s="1"/>
  <c r="H192" i="3"/>
  <c r="I192" i="3" s="1"/>
  <c r="H191" i="3"/>
  <c r="I191" i="3" s="1"/>
  <c r="H190" i="3"/>
  <c r="I190" i="3" s="1"/>
  <c r="H189" i="3"/>
  <c r="I189" i="3" s="1"/>
  <c r="H188" i="3"/>
  <c r="I188" i="3" s="1"/>
  <c r="H186" i="3"/>
  <c r="I186" i="3" s="1"/>
  <c r="H185" i="3"/>
  <c r="I185" i="3" s="1"/>
  <c r="H184" i="3"/>
  <c r="I184" i="3" s="1"/>
  <c r="H183" i="3"/>
  <c r="I183" i="3" s="1"/>
  <c r="H182" i="3"/>
  <c r="I182" i="3" s="1"/>
  <c r="H180" i="3"/>
  <c r="I180" i="3" s="1"/>
  <c r="H179" i="3"/>
  <c r="I179" i="3" s="1"/>
  <c r="H178" i="3"/>
  <c r="I178" i="3" s="1"/>
  <c r="H176" i="3"/>
  <c r="I176" i="3" s="1"/>
  <c r="H175" i="3"/>
  <c r="I175" i="3" s="1"/>
  <c r="H174" i="3"/>
  <c r="I174" i="3" s="1"/>
  <c r="H172" i="3"/>
  <c r="I172" i="3" s="1"/>
  <c r="H171" i="3"/>
  <c r="I171" i="3" s="1"/>
  <c r="H170" i="3"/>
  <c r="I170" i="3" s="1"/>
  <c r="H169" i="3"/>
  <c r="I169" i="3" s="1"/>
  <c r="H167" i="3"/>
  <c r="I167" i="3" s="1"/>
  <c r="H166" i="3"/>
  <c r="I166" i="3" s="1"/>
  <c r="H165" i="3"/>
  <c r="I165" i="3" s="1"/>
  <c r="H164" i="3"/>
  <c r="I164" i="3" s="1"/>
  <c r="H162" i="3"/>
  <c r="I162" i="3" s="1"/>
  <c r="H161" i="3"/>
  <c r="I161" i="3" s="1"/>
  <c r="H159" i="3"/>
  <c r="I159" i="3" s="1"/>
  <c r="H158" i="3"/>
  <c r="I158" i="3" s="1"/>
  <c r="H157" i="3"/>
  <c r="I157" i="3" s="1"/>
  <c r="H155" i="3"/>
  <c r="I155" i="3" s="1"/>
  <c r="H154" i="3"/>
  <c r="I154" i="3" s="1"/>
  <c r="H153" i="3"/>
  <c r="I153" i="3" s="1"/>
  <c r="H151" i="3"/>
  <c r="I151" i="3" s="1"/>
  <c r="I150" i="3" s="1"/>
  <c r="H149" i="3"/>
  <c r="I149" i="3" s="1"/>
  <c r="I148" i="3" s="1"/>
  <c r="H147" i="3"/>
  <c r="I147" i="3" s="1"/>
  <c r="I146" i="3" s="1"/>
  <c r="H145" i="3"/>
  <c r="I145" i="3" s="1"/>
  <c r="I144" i="3" s="1"/>
  <c r="H143" i="3"/>
  <c r="I143" i="3" s="1"/>
  <c r="I142" i="3" s="1"/>
  <c r="H141" i="3"/>
  <c r="I141" i="3" s="1"/>
  <c r="H140" i="3"/>
  <c r="I140" i="3" s="1"/>
  <c r="I139" i="3" s="1"/>
  <c r="H138" i="3"/>
  <c r="I138" i="3" s="1"/>
  <c r="H137" i="3"/>
  <c r="I137" i="3" s="1"/>
  <c r="H136" i="3"/>
  <c r="I136" i="3" s="1"/>
  <c r="H135" i="3"/>
  <c r="I135" i="3" s="1"/>
  <c r="H134" i="3"/>
  <c r="I134" i="3" s="1"/>
  <c r="H133" i="3"/>
  <c r="I133" i="3" s="1"/>
  <c r="H131" i="3"/>
  <c r="I131" i="3" s="1"/>
  <c r="H130" i="3"/>
  <c r="I130" i="3" s="1"/>
  <c r="H129" i="3"/>
  <c r="I129" i="3" s="1"/>
  <c r="H128" i="3"/>
  <c r="I128" i="3" s="1"/>
  <c r="H127" i="3"/>
  <c r="I127" i="3" s="1"/>
  <c r="H126" i="3"/>
  <c r="I126" i="3" s="1"/>
  <c r="H125" i="3"/>
  <c r="I125" i="3" s="1"/>
  <c r="H124" i="3"/>
  <c r="I124" i="3" s="1"/>
  <c r="H123" i="3"/>
  <c r="I123" i="3" s="1"/>
  <c r="H122" i="3"/>
  <c r="I122" i="3" s="1"/>
  <c r="H121" i="3"/>
  <c r="I121" i="3" s="1"/>
  <c r="H120" i="3"/>
  <c r="I120" i="3" s="1"/>
  <c r="H119" i="3"/>
  <c r="I119" i="3" s="1"/>
  <c r="H118" i="3"/>
  <c r="I118" i="3" s="1"/>
  <c r="H116" i="3"/>
  <c r="I116" i="3" s="1"/>
  <c r="H115" i="3"/>
  <c r="I115" i="3" s="1"/>
  <c r="H114" i="3"/>
  <c r="I114" i="3" s="1"/>
  <c r="H113" i="3"/>
  <c r="I113" i="3" s="1"/>
  <c r="H111" i="3"/>
  <c r="I111" i="3" s="1"/>
  <c r="H110" i="3"/>
  <c r="I110" i="3" s="1"/>
  <c r="H109" i="3"/>
  <c r="I109" i="3" s="1"/>
  <c r="H108" i="3"/>
  <c r="I108" i="3" s="1"/>
  <c r="H106" i="3"/>
  <c r="I106" i="3" s="1"/>
  <c r="H105" i="3"/>
  <c r="I105" i="3" s="1"/>
  <c r="H104" i="3"/>
  <c r="I104" i="3" s="1"/>
  <c r="H103" i="3"/>
  <c r="I103" i="3" s="1"/>
  <c r="H102" i="3"/>
  <c r="I102" i="3" s="1"/>
  <c r="H101" i="3"/>
  <c r="I101" i="3" s="1"/>
  <c r="H100" i="3"/>
  <c r="I100" i="3" s="1"/>
  <c r="H99" i="3"/>
  <c r="I99" i="3" s="1"/>
  <c r="H98" i="3"/>
  <c r="I98" i="3" s="1"/>
  <c r="H97" i="3"/>
  <c r="I97" i="3" s="1"/>
  <c r="H95" i="3"/>
  <c r="I95" i="3" s="1"/>
  <c r="H94" i="3"/>
  <c r="I94" i="3" s="1"/>
  <c r="H93" i="3"/>
  <c r="I93" i="3" s="1"/>
  <c r="H92" i="3"/>
  <c r="I92" i="3" s="1"/>
  <c r="H91" i="3"/>
  <c r="I91" i="3" s="1"/>
  <c r="H90" i="3"/>
  <c r="I90" i="3" s="1"/>
  <c r="H89" i="3"/>
  <c r="I89" i="3" s="1"/>
  <c r="H88" i="3"/>
  <c r="I88" i="3" s="1"/>
  <c r="H87" i="3"/>
  <c r="I87" i="3" s="1"/>
  <c r="H85" i="3"/>
  <c r="I85" i="3" s="1"/>
  <c r="H84" i="3"/>
  <c r="I84" i="3" s="1"/>
  <c r="H83" i="3"/>
  <c r="I83" i="3" s="1"/>
  <c r="H81" i="3"/>
  <c r="I81" i="3" s="1"/>
  <c r="H80" i="3"/>
  <c r="I80" i="3" s="1"/>
  <c r="H79" i="3"/>
  <c r="I79" i="3" s="1"/>
  <c r="H78" i="3"/>
  <c r="I78" i="3" s="1"/>
  <c r="H77" i="3"/>
  <c r="I77" i="3" s="1"/>
  <c r="H76" i="3"/>
  <c r="I76" i="3" s="1"/>
  <c r="H75" i="3"/>
  <c r="I75" i="3" s="1"/>
  <c r="H74" i="3"/>
  <c r="I74" i="3" s="1"/>
  <c r="H73" i="3"/>
  <c r="I73" i="3" s="1"/>
  <c r="H71" i="3"/>
  <c r="I71" i="3" s="1"/>
  <c r="H70" i="3"/>
  <c r="I70" i="3" s="1"/>
  <c r="H69" i="3"/>
  <c r="I69" i="3" s="1"/>
  <c r="H67" i="3"/>
  <c r="I67" i="3" s="1"/>
  <c r="H66" i="3"/>
  <c r="I66" i="3" s="1"/>
  <c r="H65" i="3"/>
  <c r="I65" i="3" s="1"/>
  <c r="H64" i="3"/>
  <c r="I64" i="3" s="1"/>
  <c r="H62" i="3"/>
  <c r="I62" i="3" s="1"/>
  <c r="H61" i="3"/>
  <c r="I61" i="3" s="1"/>
  <c r="H59" i="3"/>
  <c r="I59" i="3" s="1"/>
  <c r="H58" i="3"/>
  <c r="I58" i="3" s="1"/>
  <c r="H57" i="3"/>
  <c r="I57" i="3" s="1"/>
  <c r="H55" i="3"/>
  <c r="I55" i="3" s="1"/>
  <c r="I54" i="3" s="1"/>
  <c r="H53" i="3"/>
  <c r="I53" i="3" s="1"/>
  <c r="H52" i="3"/>
  <c r="I52" i="3" s="1"/>
  <c r="H51" i="3"/>
  <c r="I51" i="3" s="1"/>
  <c r="H50" i="3"/>
  <c r="I50" i="3" s="1"/>
  <c r="H49" i="3"/>
  <c r="I49" i="3" s="1"/>
  <c r="H47" i="3"/>
  <c r="I47" i="3" s="1"/>
  <c r="I46" i="3" s="1"/>
  <c r="H45" i="3"/>
  <c r="I45" i="3" s="1"/>
  <c r="H44" i="3"/>
  <c r="I44" i="3" s="1"/>
  <c r="H43" i="3"/>
  <c r="I43" i="3" s="1"/>
  <c r="H42" i="3"/>
  <c r="I42" i="3" s="1"/>
  <c r="H41" i="3"/>
  <c r="I41" i="3" s="1"/>
  <c r="H39" i="3"/>
  <c r="I39" i="3" s="1"/>
  <c r="H38" i="3"/>
  <c r="I38" i="3" s="1"/>
  <c r="H37" i="3"/>
  <c r="I37" i="3" s="1"/>
  <c r="H36" i="3"/>
  <c r="I36" i="3" s="1"/>
  <c r="H34" i="3"/>
  <c r="I34" i="3" s="1"/>
  <c r="H33" i="3"/>
  <c r="I33" i="3" s="1"/>
  <c r="H32" i="3"/>
  <c r="I32" i="3" s="1"/>
  <c r="H30" i="3"/>
  <c r="I30" i="3" s="1"/>
  <c r="H29" i="3"/>
  <c r="I29" i="3" s="1"/>
  <c r="H27" i="3"/>
  <c r="I27" i="3" s="1"/>
  <c r="H26" i="3"/>
  <c r="I26" i="3" s="1"/>
  <c r="H25" i="3"/>
  <c r="I25" i="3" s="1"/>
  <c r="H23" i="3"/>
  <c r="I23" i="3" s="1"/>
  <c r="H22" i="3"/>
  <c r="I22" i="3" s="1"/>
  <c r="H21" i="3"/>
  <c r="I21" i="3" s="1"/>
  <c r="H20" i="3"/>
  <c r="I20" i="3" s="1"/>
  <c r="H18" i="3"/>
  <c r="I18" i="3" s="1"/>
  <c r="H17" i="3"/>
  <c r="I17" i="3" s="1"/>
  <c r="H15" i="3"/>
  <c r="I15" i="3" s="1"/>
  <c r="H14" i="3"/>
  <c r="I14" i="3" s="1"/>
  <c r="H13" i="3"/>
  <c r="I13" i="3" s="1"/>
  <c r="H11" i="3"/>
  <c r="I11" i="3" s="1"/>
  <c r="H10" i="3"/>
  <c r="I10" i="3" s="1"/>
  <c r="H9" i="3"/>
  <c r="I9" i="3" s="1"/>
  <c r="H8" i="3"/>
  <c r="I8" i="3" s="1"/>
  <c r="H6" i="3"/>
  <c r="I6" i="3" s="1"/>
  <c r="I5" i="3" s="1"/>
  <c r="F6" i="3"/>
  <c r="F5" i="3" s="1"/>
  <c r="G5" i="3" s="1"/>
  <c r="F8" i="3"/>
  <c r="F9" i="3"/>
  <c r="F12" i="3"/>
  <c r="G12" i="3" s="1"/>
  <c r="F199" i="3"/>
  <c r="G199" i="3" s="1"/>
  <c r="F196" i="3"/>
  <c r="G196" i="3" s="1"/>
  <c r="F193" i="3"/>
  <c r="G193" i="3" s="1"/>
  <c r="F187" i="3"/>
  <c r="G187" i="3" s="1"/>
  <c r="F181" i="3"/>
  <c r="G181" i="3" s="1"/>
  <c r="F177" i="3"/>
  <c r="G177" i="3" s="1"/>
  <c r="F173" i="3"/>
  <c r="G173" i="3" s="1"/>
  <c r="F168" i="3"/>
  <c r="G168" i="3" s="1"/>
  <c r="F163" i="3"/>
  <c r="G163" i="3" s="1"/>
  <c r="F160" i="3"/>
  <c r="G160" i="3" s="1"/>
  <c r="F156" i="3"/>
  <c r="G156" i="3" s="1"/>
  <c r="F152" i="3"/>
  <c r="G152" i="3" s="1"/>
  <c r="F150" i="3"/>
  <c r="G150" i="3" s="1"/>
  <c r="F148" i="3"/>
  <c r="G148" i="3" s="1"/>
  <c r="F146" i="3"/>
  <c r="G146" i="3" s="1"/>
  <c r="F144" i="3"/>
  <c r="G144" i="3" s="1"/>
  <c r="F142" i="3"/>
  <c r="G142" i="3" s="1"/>
  <c r="F139" i="3"/>
  <c r="G139" i="3" s="1"/>
  <c r="F132" i="3"/>
  <c r="G132" i="3" s="1"/>
  <c r="F117" i="3"/>
  <c r="G117" i="3" s="1"/>
  <c r="F112" i="3"/>
  <c r="G112" i="3" s="1"/>
  <c r="F107" i="3"/>
  <c r="G107" i="3" s="1"/>
  <c r="F96" i="3"/>
  <c r="G96" i="3" s="1"/>
  <c r="F86" i="3"/>
  <c r="G86" i="3" s="1"/>
  <c r="F82" i="3"/>
  <c r="G82" i="3" s="1"/>
  <c r="F72" i="3"/>
  <c r="G72" i="3" s="1"/>
  <c r="F68" i="3"/>
  <c r="G68" i="3" s="1"/>
  <c r="F63" i="3"/>
  <c r="G63" i="3" s="1"/>
  <c r="F60" i="3"/>
  <c r="G60" i="3" s="1"/>
  <c r="F56" i="3"/>
  <c r="G56" i="3" s="1"/>
  <c r="F54" i="3"/>
  <c r="G54" i="3" s="1"/>
  <c r="F48" i="3"/>
  <c r="G48" i="3" s="1"/>
  <c r="F46" i="3"/>
  <c r="G46" i="3" s="1"/>
  <c r="F40" i="3"/>
  <c r="G40" i="3" s="1"/>
  <c r="F35" i="3"/>
  <c r="G35" i="3" s="1"/>
  <c r="F31" i="3"/>
  <c r="G31" i="3" s="1"/>
  <c r="F28" i="3"/>
  <c r="G28" i="3" s="1"/>
  <c r="F24" i="3"/>
  <c r="G24" i="3" s="1"/>
  <c r="F19" i="3"/>
  <c r="G19" i="3" s="1"/>
  <c r="F16" i="3"/>
  <c r="G16" i="3" s="1"/>
  <c r="H465" i="7"/>
  <c r="I465" i="7" s="1"/>
  <c r="H464" i="7"/>
  <c r="I464" i="7" s="1"/>
  <c r="H462" i="7"/>
  <c r="I462" i="7" s="1"/>
  <c r="H461" i="7"/>
  <c r="I461" i="7" s="1"/>
  <c r="H459" i="7"/>
  <c r="I459" i="7" s="1"/>
  <c r="H458" i="7"/>
  <c r="I458" i="7" s="1"/>
  <c r="H456" i="7"/>
  <c r="I456" i="7" s="1"/>
  <c r="H455" i="7"/>
  <c r="I455" i="7" s="1"/>
  <c r="H453" i="7"/>
  <c r="I453" i="7" s="1"/>
  <c r="H452" i="7"/>
  <c r="I452" i="7" s="1"/>
  <c r="H450" i="7"/>
  <c r="I450" i="7" s="1"/>
  <c r="H449" i="7"/>
  <c r="I449" i="7" s="1"/>
  <c r="H447" i="7"/>
  <c r="I447" i="7" s="1"/>
  <c r="H446" i="7"/>
  <c r="I446" i="7" s="1"/>
  <c r="H444" i="7"/>
  <c r="I444" i="7" s="1"/>
  <c r="H443" i="7"/>
  <c r="I443" i="7" s="1"/>
  <c r="H441" i="7"/>
  <c r="I441" i="7" s="1"/>
  <c r="H440" i="7"/>
  <c r="I440" i="7" s="1"/>
  <c r="H438" i="7"/>
  <c r="I438" i="7" s="1"/>
  <c r="H437" i="7"/>
  <c r="I437" i="7" s="1"/>
  <c r="H435" i="7"/>
  <c r="I435" i="7" s="1"/>
  <c r="H434" i="7"/>
  <c r="I434" i="7" s="1"/>
  <c r="H432" i="7"/>
  <c r="I432" i="7" s="1"/>
  <c r="H431" i="7"/>
  <c r="I431" i="7" s="1"/>
  <c r="H429" i="7"/>
  <c r="I429" i="7" s="1"/>
  <c r="H428" i="7"/>
  <c r="I428" i="7" s="1"/>
  <c r="H426" i="7"/>
  <c r="I426" i="7" s="1"/>
  <c r="H425" i="7"/>
  <c r="I425" i="7" s="1"/>
  <c r="H423" i="7"/>
  <c r="I423" i="7" s="1"/>
  <c r="H422" i="7"/>
  <c r="I422" i="7" s="1"/>
  <c r="H420" i="7"/>
  <c r="I420" i="7" s="1"/>
  <c r="H419" i="7"/>
  <c r="I419" i="7" s="1"/>
  <c r="H417" i="7"/>
  <c r="I417" i="7" s="1"/>
  <c r="H416" i="7"/>
  <c r="I416" i="7" s="1"/>
  <c r="H414" i="7"/>
  <c r="I414" i="7" s="1"/>
  <c r="H413" i="7"/>
  <c r="I413" i="7" s="1"/>
  <c r="H411" i="7"/>
  <c r="I411" i="7" s="1"/>
  <c r="H410" i="7"/>
  <c r="I410" i="7" s="1"/>
  <c r="H408" i="7"/>
  <c r="I408" i="7" s="1"/>
  <c r="H407" i="7"/>
  <c r="I407" i="7" s="1"/>
  <c r="H406" i="7"/>
  <c r="I406" i="7" s="1"/>
  <c r="H404" i="7"/>
  <c r="I404" i="7" s="1"/>
  <c r="H403" i="7"/>
  <c r="I403" i="7" s="1"/>
  <c r="H402" i="7"/>
  <c r="I402" i="7" s="1"/>
  <c r="H400" i="7"/>
  <c r="I400" i="7" s="1"/>
  <c r="H399" i="7"/>
  <c r="I399" i="7" s="1"/>
  <c r="H398" i="7"/>
  <c r="I398" i="7" s="1"/>
  <c r="H396" i="7"/>
  <c r="I396" i="7" s="1"/>
  <c r="H395" i="7"/>
  <c r="I395" i="7" s="1"/>
  <c r="H394" i="7"/>
  <c r="I394" i="7" s="1"/>
  <c r="H392" i="7"/>
  <c r="I392" i="7" s="1"/>
  <c r="H391" i="7"/>
  <c r="I391" i="7" s="1"/>
  <c r="H390" i="7"/>
  <c r="I390" i="7" s="1"/>
  <c r="H388" i="7"/>
  <c r="I388" i="7" s="1"/>
  <c r="H387" i="7"/>
  <c r="I387" i="7" s="1"/>
  <c r="H386" i="7"/>
  <c r="I386" i="7" s="1"/>
  <c r="H384" i="7"/>
  <c r="I384" i="7" s="1"/>
  <c r="H383" i="7"/>
  <c r="I383" i="7" s="1"/>
  <c r="H382" i="7"/>
  <c r="I382" i="7" s="1"/>
  <c r="H380" i="7"/>
  <c r="I380" i="7" s="1"/>
  <c r="H379" i="7"/>
  <c r="I379" i="7" s="1"/>
  <c r="H378" i="7"/>
  <c r="I378" i="7" s="1"/>
  <c r="H376" i="7"/>
  <c r="I376" i="7" s="1"/>
  <c r="H375" i="7"/>
  <c r="I375" i="7" s="1"/>
  <c r="H374" i="7"/>
  <c r="I374" i="7" s="1"/>
  <c r="H372" i="7"/>
  <c r="I372" i="7" s="1"/>
  <c r="H371" i="7"/>
  <c r="I371" i="7" s="1"/>
  <c r="H370" i="7"/>
  <c r="I370" i="7" s="1"/>
  <c r="H368" i="7"/>
  <c r="I368" i="7" s="1"/>
  <c r="H367" i="7"/>
  <c r="I367" i="7" s="1"/>
  <c r="H366" i="7"/>
  <c r="I366" i="7" s="1"/>
  <c r="H364" i="7"/>
  <c r="I364" i="7" s="1"/>
  <c r="H363" i="7"/>
  <c r="I363" i="7" s="1"/>
  <c r="H362" i="7"/>
  <c r="I362" i="7" s="1"/>
  <c r="H360" i="7"/>
  <c r="I360" i="7" s="1"/>
  <c r="H359" i="7"/>
  <c r="I359" i="7" s="1"/>
  <c r="H358" i="7"/>
  <c r="I358" i="7" s="1"/>
  <c r="H356" i="7"/>
  <c r="I356" i="7" s="1"/>
  <c r="H355" i="7"/>
  <c r="I355" i="7" s="1"/>
  <c r="H354" i="7"/>
  <c r="I354" i="7" s="1"/>
  <c r="H352" i="7"/>
  <c r="I352" i="7" s="1"/>
  <c r="H351" i="7"/>
  <c r="I351" i="7" s="1"/>
  <c r="H350" i="7"/>
  <c r="I350" i="7" s="1"/>
  <c r="H348" i="7"/>
  <c r="I348" i="7" s="1"/>
  <c r="H347" i="7"/>
  <c r="I347" i="7" s="1"/>
  <c r="H346" i="7"/>
  <c r="I346" i="7" s="1"/>
  <c r="H344" i="7"/>
  <c r="I344" i="7" s="1"/>
  <c r="H343" i="7"/>
  <c r="I343" i="7" s="1"/>
  <c r="H342" i="7"/>
  <c r="I342" i="7" s="1"/>
  <c r="H340" i="7"/>
  <c r="I340" i="7" s="1"/>
  <c r="H339" i="7"/>
  <c r="I339" i="7" s="1"/>
  <c r="H338" i="7"/>
  <c r="I338" i="7" s="1"/>
  <c r="H336" i="7"/>
  <c r="I336" i="7" s="1"/>
  <c r="H335" i="7"/>
  <c r="I335" i="7" s="1"/>
  <c r="H334" i="7"/>
  <c r="I334" i="7" s="1"/>
  <c r="H332" i="7"/>
  <c r="I332" i="7" s="1"/>
  <c r="H331" i="7"/>
  <c r="I331" i="7" s="1"/>
  <c r="H330" i="7"/>
  <c r="I330" i="7" s="1"/>
  <c r="H328" i="7"/>
  <c r="I328" i="7" s="1"/>
  <c r="H327" i="7"/>
  <c r="I327" i="7" s="1"/>
  <c r="H326" i="7"/>
  <c r="I326" i="7" s="1"/>
  <c r="H324" i="7"/>
  <c r="I324" i="7" s="1"/>
  <c r="H323" i="7"/>
  <c r="I323" i="7" s="1"/>
  <c r="H322" i="7"/>
  <c r="I322" i="7" s="1"/>
  <c r="H320" i="7"/>
  <c r="I320" i="7" s="1"/>
  <c r="H319" i="7"/>
  <c r="I319" i="7" s="1"/>
  <c r="H318" i="7"/>
  <c r="I318" i="7" s="1"/>
  <c r="H316" i="7"/>
  <c r="I316" i="7" s="1"/>
  <c r="H315" i="7"/>
  <c r="I315" i="7" s="1"/>
  <c r="H314" i="7"/>
  <c r="I314" i="7" s="1"/>
  <c r="H312" i="7"/>
  <c r="I312" i="7" s="1"/>
  <c r="H311" i="7"/>
  <c r="I311" i="7" s="1"/>
  <c r="H310" i="7"/>
  <c r="I310" i="7" s="1"/>
  <c r="H308" i="7"/>
  <c r="I308" i="7" s="1"/>
  <c r="H307" i="7"/>
  <c r="I307" i="7" s="1"/>
  <c r="H306" i="7"/>
  <c r="I306" i="7" s="1"/>
  <c r="H304" i="7"/>
  <c r="I304" i="7" s="1"/>
  <c r="H303" i="7"/>
  <c r="I303" i="7" s="1"/>
  <c r="H302" i="7"/>
  <c r="I302" i="7" s="1"/>
  <c r="H300" i="7"/>
  <c r="I300" i="7" s="1"/>
  <c r="H299" i="7"/>
  <c r="I299" i="7" s="1"/>
  <c r="H298" i="7"/>
  <c r="I298" i="7" s="1"/>
  <c r="H296" i="7"/>
  <c r="I296" i="7" s="1"/>
  <c r="H295" i="7"/>
  <c r="I295" i="7" s="1"/>
  <c r="H294" i="7"/>
  <c r="I294" i="7" s="1"/>
  <c r="H292" i="7"/>
  <c r="I292" i="7" s="1"/>
  <c r="H291" i="7"/>
  <c r="I291" i="7" s="1"/>
  <c r="H290" i="7"/>
  <c r="I290" i="7" s="1"/>
  <c r="H288" i="7"/>
  <c r="I288" i="7" s="1"/>
  <c r="H287" i="7"/>
  <c r="I287" i="7" s="1"/>
  <c r="H286" i="7"/>
  <c r="I286" i="7" s="1"/>
  <c r="H284" i="7"/>
  <c r="I284" i="7" s="1"/>
  <c r="H283" i="7"/>
  <c r="I283" i="7" s="1"/>
  <c r="H282" i="7"/>
  <c r="I282" i="7" s="1"/>
  <c r="H280" i="7"/>
  <c r="I280" i="7" s="1"/>
  <c r="H279" i="7"/>
  <c r="I279" i="7" s="1"/>
  <c r="H278" i="7"/>
  <c r="I278" i="7" s="1"/>
  <c r="H276" i="7"/>
  <c r="I276" i="7" s="1"/>
  <c r="H275" i="7"/>
  <c r="I275" i="7" s="1"/>
  <c r="H274" i="7"/>
  <c r="I274" i="7" s="1"/>
  <c r="H272" i="7"/>
  <c r="I272" i="7" s="1"/>
  <c r="H271" i="7"/>
  <c r="I271" i="7" s="1"/>
  <c r="H270" i="7"/>
  <c r="I270" i="7" s="1"/>
  <c r="H269" i="7"/>
  <c r="I269" i="7" s="1"/>
  <c r="H267" i="7"/>
  <c r="I267" i="7" s="1"/>
  <c r="H266" i="7"/>
  <c r="I266" i="7" s="1"/>
  <c r="H265" i="7"/>
  <c r="I265" i="7" s="1"/>
  <c r="H263" i="7"/>
  <c r="I263" i="7" s="1"/>
  <c r="H262" i="7"/>
  <c r="I262" i="7" s="1"/>
  <c r="H261" i="7"/>
  <c r="I261" i="7" s="1"/>
  <c r="H259" i="7"/>
  <c r="I259" i="7" s="1"/>
  <c r="H258" i="7"/>
  <c r="I258" i="7" s="1"/>
  <c r="H257" i="7"/>
  <c r="I257" i="7" s="1"/>
  <c r="H255" i="7"/>
  <c r="I255" i="7" s="1"/>
  <c r="H254" i="7"/>
  <c r="I254" i="7" s="1"/>
  <c r="H253" i="7"/>
  <c r="I253" i="7" s="1"/>
  <c r="H251" i="7"/>
  <c r="I251" i="7" s="1"/>
  <c r="H250" i="7"/>
  <c r="I250" i="7" s="1"/>
  <c r="H249" i="7"/>
  <c r="I249" i="7" s="1"/>
  <c r="H247" i="7"/>
  <c r="I247" i="7" s="1"/>
  <c r="H246" i="7"/>
  <c r="I246" i="7" s="1"/>
  <c r="H245" i="7"/>
  <c r="I245" i="7" s="1"/>
  <c r="H243" i="7"/>
  <c r="I243" i="7" s="1"/>
  <c r="H242" i="7"/>
  <c r="I242" i="7" s="1"/>
  <c r="H241" i="7"/>
  <c r="I241" i="7" s="1"/>
  <c r="H239" i="7"/>
  <c r="I239" i="7" s="1"/>
  <c r="H238" i="7"/>
  <c r="I238" i="7" s="1"/>
  <c r="H237" i="7"/>
  <c r="I237" i="7" s="1"/>
  <c r="H235" i="7"/>
  <c r="I235" i="7" s="1"/>
  <c r="H234" i="7"/>
  <c r="I234" i="7" s="1"/>
  <c r="H233" i="7"/>
  <c r="I233" i="7" s="1"/>
  <c r="H231" i="7"/>
  <c r="I231" i="7" s="1"/>
  <c r="H230" i="7"/>
  <c r="I230" i="7" s="1"/>
  <c r="H229" i="7"/>
  <c r="I229" i="7" s="1"/>
  <c r="H227" i="7"/>
  <c r="I227" i="7" s="1"/>
  <c r="H226" i="7"/>
  <c r="I226" i="7" s="1"/>
  <c r="H225" i="7"/>
  <c r="I225" i="7" s="1"/>
  <c r="H223" i="7"/>
  <c r="I223" i="7" s="1"/>
  <c r="H222" i="7"/>
  <c r="I222" i="7" s="1"/>
  <c r="H221" i="7"/>
  <c r="I221" i="7" s="1"/>
  <c r="H219" i="7"/>
  <c r="I219" i="7" s="1"/>
  <c r="H218" i="7"/>
  <c r="I218" i="7" s="1"/>
  <c r="H217" i="7"/>
  <c r="I217" i="7" s="1"/>
  <c r="H215" i="7"/>
  <c r="I215" i="7" s="1"/>
  <c r="H214" i="7"/>
  <c r="I214" i="7" s="1"/>
  <c r="H213" i="7"/>
  <c r="I213" i="7" s="1"/>
  <c r="H211" i="7"/>
  <c r="I211" i="7" s="1"/>
  <c r="H210" i="7"/>
  <c r="I210" i="7" s="1"/>
  <c r="H209" i="7"/>
  <c r="I209" i="7" s="1"/>
  <c r="H207" i="7"/>
  <c r="I207" i="7" s="1"/>
  <c r="H206" i="7"/>
  <c r="I206" i="7" s="1"/>
  <c r="H205" i="7"/>
  <c r="I205" i="7" s="1"/>
  <c r="H203" i="7"/>
  <c r="I203" i="7" s="1"/>
  <c r="H202" i="7"/>
  <c r="I202" i="7" s="1"/>
  <c r="H201" i="7"/>
  <c r="I201" i="7" s="1"/>
  <c r="H199" i="7"/>
  <c r="I199" i="7" s="1"/>
  <c r="H198" i="7"/>
  <c r="I198" i="7" s="1"/>
  <c r="H197" i="7"/>
  <c r="I197" i="7" s="1"/>
  <c r="H195" i="7"/>
  <c r="I195" i="7" s="1"/>
  <c r="H194" i="7"/>
  <c r="I194" i="7" s="1"/>
  <c r="H193" i="7"/>
  <c r="I193" i="7" s="1"/>
  <c r="H191" i="7"/>
  <c r="I191" i="7" s="1"/>
  <c r="H190" i="7"/>
  <c r="I190" i="7" s="1"/>
  <c r="H189" i="7"/>
  <c r="I189" i="7" s="1"/>
  <c r="H187" i="7"/>
  <c r="I187" i="7" s="1"/>
  <c r="H186" i="7"/>
  <c r="I186" i="7" s="1"/>
  <c r="H185" i="7"/>
  <c r="I185" i="7" s="1"/>
  <c r="H183" i="7"/>
  <c r="I183" i="7" s="1"/>
  <c r="H182" i="7"/>
  <c r="I182" i="7" s="1"/>
  <c r="H181" i="7"/>
  <c r="I181" i="7" s="1"/>
  <c r="H179" i="7"/>
  <c r="I179" i="7" s="1"/>
  <c r="H178" i="7"/>
  <c r="I178" i="7" s="1"/>
  <c r="H177" i="7"/>
  <c r="I177" i="7" s="1"/>
  <c r="H175" i="7"/>
  <c r="I175" i="7" s="1"/>
  <c r="H174" i="7"/>
  <c r="I174" i="7" s="1"/>
  <c r="H173" i="7"/>
  <c r="I173" i="7" s="1"/>
  <c r="H171" i="7"/>
  <c r="I171" i="7" s="1"/>
  <c r="H170" i="7"/>
  <c r="I170" i="7" s="1"/>
  <c r="H169" i="7"/>
  <c r="I169" i="7" s="1"/>
  <c r="H167" i="7"/>
  <c r="I167" i="7" s="1"/>
  <c r="H166" i="7"/>
  <c r="I166" i="7" s="1"/>
  <c r="H165" i="7"/>
  <c r="I165" i="7" s="1"/>
  <c r="H163" i="7"/>
  <c r="I163" i="7" s="1"/>
  <c r="H162" i="7"/>
  <c r="I162" i="7" s="1"/>
  <c r="H161" i="7"/>
  <c r="I161" i="7" s="1"/>
  <c r="H159" i="7"/>
  <c r="I159" i="7" s="1"/>
  <c r="H158" i="7"/>
  <c r="I158" i="7" s="1"/>
  <c r="H157" i="7"/>
  <c r="I157" i="7" s="1"/>
  <c r="H155" i="7"/>
  <c r="I155" i="7" s="1"/>
  <c r="H154" i="7"/>
  <c r="I154" i="7" s="1"/>
  <c r="H153" i="7"/>
  <c r="I153" i="7" s="1"/>
  <c r="H151" i="7"/>
  <c r="I151" i="7" s="1"/>
  <c r="H150" i="7"/>
  <c r="I150" i="7" s="1"/>
  <c r="H149" i="7"/>
  <c r="I149" i="7" s="1"/>
  <c r="H147" i="7"/>
  <c r="I147" i="7" s="1"/>
  <c r="H146" i="7"/>
  <c r="I146" i="7" s="1"/>
  <c r="H145" i="7"/>
  <c r="I145" i="7" s="1"/>
  <c r="H143" i="7"/>
  <c r="I143" i="7" s="1"/>
  <c r="H142" i="7"/>
  <c r="I142" i="7" s="1"/>
  <c r="H141" i="7"/>
  <c r="I141" i="7" s="1"/>
  <c r="H139" i="7"/>
  <c r="I139" i="7" s="1"/>
  <c r="H138" i="7"/>
  <c r="I138" i="7" s="1"/>
  <c r="H137" i="7"/>
  <c r="I137" i="7" s="1"/>
  <c r="H135" i="7"/>
  <c r="I135" i="7" s="1"/>
  <c r="H134" i="7"/>
  <c r="I134" i="7" s="1"/>
  <c r="H133" i="7"/>
  <c r="I133" i="7" s="1"/>
  <c r="H132" i="7"/>
  <c r="I132" i="7" s="1"/>
  <c r="H130" i="7"/>
  <c r="I130" i="7" s="1"/>
  <c r="H129" i="7"/>
  <c r="I129" i="7" s="1"/>
  <c r="H128" i="7"/>
  <c r="I128" i="7" s="1"/>
  <c r="H126" i="7"/>
  <c r="I126" i="7" s="1"/>
  <c r="H125" i="7"/>
  <c r="I125" i="7" s="1"/>
  <c r="H124" i="7"/>
  <c r="I124" i="7" s="1"/>
  <c r="H122" i="7"/>
  <c r="I122" i="7" s="1"/>
  <c r="H121" i="7"/>
  <c r="I121" i="7" s="1"/>
  <c r="H120" i="7"/>
  <c r="I120" i="7" s="1"/>
  <c r="H118" i="7"/>
  <c r="I118" i="7" s="1"/>
  <c r="H117" i="7"/>
  <c r="I117" i="7" s="1"/>
  <c r="H116" i="7"/>
  <c r="I116" i="7" s="1"/>
  <c r="H114" i="7"/>
  <c r="I114" i="7" s="1"/>
  <c r="H113" i="7"/>
  <c r="I113" i="7" s="1"/>
  <c r="H112" i="7"/>
  <c r="I112" i="7" s="1"/>
  <c r="H110" i="7"/>
  <c r="I110" i="7" s="1"/>
  <c r="H109" i="7"/>
  <c r="I109" i="7" s="1"/>
  <c r="H108" i="7"/>
  <c r="I108" i="7" s="1"/>
  <c r="H106" i="7"/>
  <c r="I106" i="7" s="1"/>
  <c r="H105" i="7"/>
  <c r="I105" i="7" s="1"/>
  <c r="H104" i="7"/>
  <c r="I104" i="7" s="1"/>
  <c r="H102" i="7"/>
  <c r="I102" i="7" s="1"/>
  <c r="H101" i="7"/>
  <c r="I101" i="7" s="1"/>
  <c r="H100" i="7"/>
  <c r="I100" i="7" s="1"/>
  <c r="H98" i="7"/>
  <c r="I98" i="7" s="1"/>
  <c r="H97" i="7"/>
  <c r="I97" i="7" s="1"/>
  <c r="H96" i="7"/>
  <c r="I96" i="7" s="1"/>
  <c r="H94" i="7"/>
  <c r="I94" i="7" s="1"/>
  <c r="H93" i="7"/>
  <c r="I93" i="7" s="1"/>
  <c r="H92" i="7"/>
  <c r="I92" i="7" s="1"/>
  <c r="H90" i="7"/>
  <c r="I90" i="7" s="1"/>
  <c r="H89" i="7"/>
  <c r="I89" i="7" s="1"/>
  <c r="H88" i="7"/>
  <c r="I88" i="7" s="1"/>
  <c r="H86" i="7"/>
  <c r="I86" i="7" s="1"/>
  <c r="H85" i="7"/>
  <c r="I85" i="7" s="1"/>
  <c r="H84" i="7"/>
  <c r="I84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4" i="7"/>
  <c r="I74" i="7" s="1"/>
  <c r="H73" i="7"/>
  <c r="I73" i="7" s="1"/>
  <c r="H72" i="7"/>
  <c r="I72" i="7" s="1"/>
  <c r="H70" i="7"/>
  <c r="I70" i="7" s="1"/>
  <c r="H69" i="7"/>
  <c r="I69" i="7" s="1"/>
  <c r="H68" i="7"/>
  <c r="I68" i="7" s="1"/>
  <c r="H66" i="7"/>
  <c r="I66" i="7" s="1"/>
  <c r="H65" i="7"/>
  <c r="I65" i="7" s="1"/>
  <c r="H64" i="7"/>
  <c r="I64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4" i="7"/>
  <c r="I54" i="7" s="1"/>
  <c r="H53" i="7"/>
  <c r="I53" i="7" s="1"/>
  <c r="H52" i="7"/>
  <c r="I52" i="7" s="1"/>
  <c r="H50" i="7"/>
  <c r="I50" i="7" s="1"/>
  <c r="H49" i="7"/>
  <c r="I49" i="7" s="1"/>
  <c r="H48" i="7"/>
  <c r="I48" i="7" s="1"/>
  <c r="H46" i="7"/>
  <c r="I46" i="7" s="1"/>
  <c r="H45" i="7"/>
  <c r="I45" i="7" s="1"/>
  <c r="H44" i="7"/>
  <c r="I44" i="7" s="1"/>
  <c r="H42" i="7"/>
  <c r="I42" i="7" s="1"/>
  <c r="H41" i="7"/>
  <c r="I41" i="7" s="1"/>
  <c r="H40" i="7"/>
  <c r="I40" i="7" s="1"/>
  <c r="H38" i="7"/>
  <c r="I38" i="7" s="1"/>
  <c r="H37" i="7"/>
  <c r="I37" i="7" s="1"/>
  <c r="H36" i="7"/>
  <c r="I36" i="7" s="1"/>
  <c r="H34" i="7"/>
  <c r="I34" i="7" s="1"/>
  <c r="H33" i="7"/>
  <c r="I33" i="7" s="1"/>
  <c r="H32" i="7"/>
  <c r="I32" i="7" s="1"/>
  <c r="H30" i="7"/>
  <c r="I30" i="7" s="1"/>
  <c r="H29" i="7"/>
  <c r="I29" i="7" s="1"/>
  <c r="H28" i="7"/>
  <c r="I28" i="7" s="1"/>
  <c r="H26" i="7"/>
  <c r="I26" i="7" s="1"/>
  <c r="H25" i="7"/>
  <c r="I25" i="7" s="1"/>
  <c r="H24" i="7"/>
  <c r="I24" i="7" s="1"/>
  <c r="H23" i="7"/>
  <c r="I23" i="7" s="1"/>
  <c r="H22" i="7"/>
  <c r="I22" i="7" s="1"/>
  <c r="H20" i="7"/>
  <c r="I20" i="7" s="1"/>
  <c r="H19" i="7"/>
  <c r="I19" i="7" s="1"/>
  <c r="H18" i="7"/>
  <c r="I18" i="7" s="1"/>
  <c r="H16" i="7"/>
  <c r="I16" i="7" s="1"/>
  <c r="H15" i="7"/>
  <c r="I15" i="7" s="1"/>
  <c r="H14" i="7"/>
  <c r="I14" i="7" s="1"/>
  <c r="H12" i="7"/>
  <c r="I12" i="7" s="1"/>
  <c r="H11" i="7"/>
  <c r="I11" i="7" s="1"/>
  <c r="H10" i="7"/>
  <c r="I10" i="7" s="1"/>
  <c r="H8" i="7"/>
  <c r="I8" i="7" s="1"/>
  <c r="H7" i="7"/>
  <c r="I7" i="7" s="1"/>
  <c r="H6" i="7"/>
  <c r="I6" i="7" s="1"/>
  <c r="I12" i="3" l="1"/>
  <c r="I112" i="3"/>
  <c r="I199" i="3"/>
  <c r="I19" i="3"/>
  <c r="I40" i="3"/>
  <c r="I72" i="3"/>
  <c r="I160" i="3"/>
  <c r="I181" i="3"/>
  <c r="I13" i="4"/>
  <c r="I23" i="4"/>
  <c r="I83" i="4"/>
  <c r="I34" i="4"/>
  <c r="I44" i="4"/>
  <c r="I80" i="4"/>
  <c r="I75" i="4"/>
  <c r="I61" i="4"/>
  <c r="I71" i="4"/>
  <c r="I55" i="4"/>
  <c r="I66" i="4"/>
  <c r="I18" i="4"/>
  <c r="I28" i="4"/>
  <c r="I39" i="4"/>
  <c r="I49" i="4"/>
  <c r="I5" i="4"/>
  <c r="I68" i="3"/>
  <c r="I156" i="3"/>
  <c r="I177" i="3"/>
  <c r="I31" i="3"/>
  <c r="I63" i="3"/>
  <c r="I82" i="3"/>
  <c r="I152" i="3"/>
  <c r="I163" i="3"/>
  <c r="I173" i="3"/>
  <c r="I193" i="3"/>
  <c r="I24" i="3"/>
  <c r="I35" i="3"/>
  <c r="I56" i="3"/>
  <c r="I86" i="3"/>
  <c r="I196" i="3"/>
  <c r="I96" i="3"/>
  <c r="I132" i="3"/>
  <c r="I16" i="3"/>
  <c r="I48" i="3"/>
  <c r="I168" i="3"/>
  <c r="I187" i="3"/>
  <c r="I7" i="3"/>
  <c r="I28" i="3"/>
  <c r="I60" i="3"/>
  <c r="I107" i="3"/>
  <c r="I117" i="3"/>
  <c r="F7" i="3"/>
  <c r="G7" i="3" s="1"/>
  <c r="I13" i="7"/>
  <c r="I9" i="7"/>
  <c r="I5" i="7"/>
  <c r="I17" i="7" l="1"/>
  <c r="F17" i="7"/>
  <c r="G17" i="7" s="1"/>
  <c r="F13" i="7"/>
  <c r="G13" i="7" s="1"/>
  <c r="F9" i="7"/>
  <c r="G9" i="7" s="1"/>
  <c r="F5" i="7"/>
  <c r="G5" i="7" s="1"/>
  <c r="G463" i="7"/>
  <c r="G460" i="7"/>
  <c r="G457" i="7"/>
  <c r="G454" i="7"/>
  <c r="G451" i="7"/>
  <c r="G448" i="7"/>
  <c r="G445" i="7"/>
  <c r="G442" i="7"/>
  <c r="G439" i="7"/>
  <c r="G436" i="7"/>
  <c r="G433" i="7"/>
  <c r="G430" i="7"/>
  <c r="G427" i="7"/>
  <c r="G424" i="7"/>
  <c r="G421" i="7"/>
  <c r="G418" i="7"/>
  <c r="G415" i="7"/>
  <c r="G412" i="7"/>
  <c r="G409" i="7"/>
  <c r="G405" i="7"/>
  <c r="G401" i="7"/>
  <c r="G397" i="7"/>
  <c r="G393" i="7"/>
  <c r="G389" i="7"/>
  <c r="G385" i="7"/>
  <c r="G381" i="7"/>
  <c r="G377" i="7"/>
  <c r="G373" i="7"/>
  <c r="G369" i="7"/>
  <c r="G365" i="7"/>
  <c r="G361" i="7"/>
  <c r="G357" i="7"/>
  <c r="G353" i="7"/>
  <c r="G349" i="7"/>
  <c r="G345" i="7"/>
  <c r="G341" i="7"/>
  <c r="G337" i="7"/>
  <c r="G333" i="7"/>
  <c r="G329" i="7"/>
  <c r="G325" i="7"/>
  <c r="G321" i="7"/>
  <c r="G317" i="7"/>
  <c r="G313" i="7"/>
  <c r="G309" i="7"/>
  <c r="G305" i="7"/>
  <c r="G301" i="7"/>
  <c r="G297" i="7"/>
  <c r="G293" i="7"/>
  <c r="G289" i="7"/>
  <c r="G285" i="7"/>
  <c r="G281" i="7"/>
  <c r="G277" i="7"/>
  <c r="G273" i="7"/>
  <c r="G268" i="7"/>
  <c r="G264" i="7"/>
  <c r="G260" i="7"/>
  <c r="G256" i="7"/>
  <c r="G252" i="7"/>
  <c r="G248" i="7"/>
  <c r="G244" i="7"/>
  <c r="G240" i="7"/>
  <c r="G236" i="7"/>
  <c r="G232" i="7"/>
  <c r="G228" i="7"/>
  <c r="G224" i="7"/>
  <c r="G220" i="7"/>
  <c r="G216" i="7"/>
  <c r="G212" i="7"/>
  <c r="G208" i="7"/>
  <c r="G204" i="7"/>
  <c r="G200" i="7"/>
  <c r="G196" i="7"/>
  <c r="G192" i="7"/>
  <c r="G188" i="7"/>
  <c r="G184" i="7"/>
  <c r="G180" i="7"/>
  <c r="G176" i="7"/>
  <c r="G172" i="7"/>
  <c r="G168" i="7"/>
  <c r="G164" i="7"/>
  <c r="G160" i="7"/>
  <c r="G156" i="7"/>
  <c r="G152" i="7"/>
  <c r="G148" i="7"/>
  <c r="G144" i="7"/>
  <c r="G140" i="7"/>
  <c r="G136" i="7"/>
  <c r="G131" i="7"/>
  <c r="G127" i="7"/>
  <c r="G123" i="7"/>
  <c r="G119" i="7"/>
  <c r="G115" i="7"/>
  <c r="G111" i="7"/>
  <c r="G107" i="7"/>
  <c r="G103" i="7"/>
  <c r="G99" i="7"/>
  <c r="G95" i="7"/>
  <c r="G91" i="7"/>
  <c r="G87" i="7"/>
  <c r="G83" i="7"/>
  <c r="G79" i="7"/>
  <c r="G75" i="7"/>
  <c r="G71" i="7"/>
  <c r="G67" i="7"/>
  <c r="G63" i="7"/>
  <c r="G59" i="7"/>
  <c r="G55" i="7"/>
  <c r="G51" i="7"/>
  <c r="G47" i="7"/>
  <c r="G43" i="7"/>
  <c r="G39" i="7"/>
  <c r="G35" i="7"/>
  <c r="G31" i="7"/>
  <c r="G27" i="7"/>
  <c r="G21" i="7"/>
  <c r="G20" i="6"/>
  <c r="G15" i="6"/>
  <c r="G10" i="6"/>
  <c r="G5" i="6"/>
  <c r="G83" i="4" l="1"/>
  <c r="G80" i="4"/>
  <c r="G75" i="4"/>
  <c r="G71" i="4"/>
  <c r="G66" i="4"/>
  <c r="G61" i="4"/>
  <c r="G55" i="4"/>
  <c r="G49" i="4"/>
  <c r="G44" i="4"/>
  <c r="G39" i="4"/>
  <c r="G34" i="4"/>
  <c r="G28" i="4"/>
  <c r="G23" i="4"/>
  <c r="G18" i="4"/>
  <c r="G13" i="4"/>
  <c r="G5" i="4"/>
</calcChain>
</file>

<file path=xl/sharedStrings.xml><?xml version="1.0" encoding="utf-8"?>
<sst xmlns="http://schemas.openxmlformats.org/spreadsheetml/2006/main" count="2024" uniqueCount="486">
  <si>
    <t>MODELO COMPOSIÇÃO DE PREÇO UNITÁRIO</t>
  </si>
  <si>
    <t>EMPRESA:</t>
  </si>
  <si>
    <t>BDI:</t>
  </si>
  <si>
    <t>CÓDIGO DA CPU</t>
  </si>
  <si>
    <t>DESCRIÇÃO DO SERVIÇO/ITEM</t>
  </si>
  <si>
    <t>UNID.</t>
  </si>
  <si>
    <t>QUANT.</t>
  </si>
  <si>
    <t>PREÇO UNIT. CUSTO</t>
  </si>
  <si>
    <t>PREÇO TOTAL CUSTO</t>
  </si>
  <si>
    <t>PREÇO UNITÁRIO DE VENDA</t>
  </si>
  <si>
    <t>XXX-0001</t>
  </si>
  <si>
    <t>XXXXXXXXXXXX</t>
  </si>
  <si>
    <t>XX</t>
  </si>
  <si>
    <t>XXX</t>
  </si>
  <si>
    <t>XXX-0002</t>
  </si>
  <si>
    <t>OBJETO: CONTRATAÇÃO DE EMPRESA ESPECIALIZADA PARA A EXECUÇÃO DE SERVIÇOS DIVERSOS – CIVIL, HIDRÁULICA, ELÉTRICA E AFINS - COM FORNECIMENTO DE MATERIAIS E MÃO DE OBRA, EM EDIFICAÇÕES OCUPADAS PELO MINISTÉRIO PÚBLICO DE MINAS GERAIS NAS REGIÕES NORTE, VALES JEQUITINHONHA E MUCURI.</t>
  </si>
  <si>
    <t>UNID</t>
  </si>
  <si>
    <t>CIV-0002</t>
  </si>
  <si>
    <t>REMOÇÃO DE CORRIMÃO METÁLICO</t>
  </si>
  <si>
    <t>M</t>
  </si>
  <si>
    <t>SERVENTE COM ENCARGOS COMPLEMENTARES</t>
  </si>
  <si>
    <t>H</t>
  </si>
  <si>
    <t>CIV-0004</t>
  </si>
  <si>
    <t>M²</t>
  </si>
  <si>
    <t>ARGAMASSA POLIMERICA IMPERMEABILIZANTE SEMIFLEXIVEL, BICOMPONENTE (MEMBRANA IMPERMEABILIZANTE ACRILICA)</t>
  </si>
  <si>
    <t>KG</t>
  </si>
  <si>
    <t>TELA DE POLIESTER</t>
  </si>
  <si>
    <t>IMPERMEABILIZADOR COM ENCARGOS COMPLEMENTARES</t>
  </si>
  <si>
    <t>CIV-0005</t>
  </si>
  <si>
    <t>CIV-0006</t>
  </si>
  <si>
    <t>PROCESSO COMPLEMENTAR: CAMADA DE TRANSIÇÃO (GEOTEXTIL 200G/M²) SOMENTE PISO</t>
  </si>
  <si>
    <t>GEOTEXTIL NAO TECIDO AGULHADO DE FILAMENTOS CONTINUOS 100% POLIESTER, RESITENCIA A TRACAO = 16 KN/M</t>
  </si>
  <si>
    <t>CIV-0007</t>
  </si>
  <si>
    <t>ARMAÇÃO PARA EXECUÇÃO DE RADIER, PISO DE CONCRETO OU LAJE SOBRE SOLO, COM USO DE TELA Q-92.</t>
  </si>
  <si>
    <t>ARGAMASSA TRAÇO 1:3 (EM VOLUME DE CIMENTO E AREIA MÉDIA ÚMIDA) PARA CONTRA PISO, PREPARO MECÂNICO COM BETONEIRA 400 L. AF_08/2019</t>
  </si>
  <si>
    <t>M³</t>
  </si>
  <si>
    <t>PEDREIRO COM ENCARGOS COMPLEMENTARES</t>
  </si>
  <si>
    <t>CIV-0010</t>
  </si>
  <si>
    <t>TELA DE ARAME GALVANIZADO, Nº22, MALHA 1”(PINTEIRO) PARA REFORÇO DA LIGAÇÃO DA ALVENARIA COM OS ELEMENTOS ESTRUTURAIS</t>
  </si>
  <si>
    <t>TELA ARAME GALV. Nº 22 MALHA 1"(PINTEIRO)</t>
  </si>
  <si>
    <t>CIV-0013</t>
  </si>
  <si>
    <t>FECHADURA COMPLETA EXTERNA (COM CHAVE DE ENTRADA), MAÇANETA TIPO ALAVANCA DE ZAMAC, ACABAMENTO CROMADO BRILHANTE, COM MÁQUINA DE 55MM, PARA PORTA DE DIVISÓRIA. REF. MODELO DUNA-0988 DA IMAB OU SIMILAR</t>
  </si>
  <si>
    <t>CJ</t>
  </si>
  <si>
    <t>CIV-0014</t>
  </si>
  <si>
    <t>PUXADOR VERTICAL, DUPLO, TUBULAR, AÇO INOX, COMPRIMENTO MÍNIMO DE 30CM</t>
  </si>
  <si>
    <t>UN.</t>
  </si>
  <si>
    <t>CARPINTEIRO DE ESQUADRIA COM ENCARGOS COMPLEMENTARES</t>
  </si>
  <si>
    <t>CIV-0015</t>
  </si>
  <si>
    <t>JUNTA DE DILATAÇÃO DE ALUMÍNIO, COR BRANCA</t>
  </si>
  <si>
    <t>PERFIL DE ALUMÍNIO ANODIZADO</t>
  </si>
  <si>
    <t>PARAFUSO DRY WALL, EM AÇO FOSFATIZADO, CABEÇA TROMBETA E PONTA AGULHA (TA) COMPRIMENTO 25MM</t>
  </si>
  <si>
    <t>GESSEIRO COM ENCARGOS COMPLEMENTARES</t>
  </si>
  <si>
    <t>CIV-0019</t>
  </si>
  <si>
    <t>PISO PORCELANATO TÉCNICO &lt;=65X65CM, EXTRA, ELIANE – COLEÇÃO GRÂNULOS – PANNA PLUS NA OU SIMILAR, ANTIDERRAPANTE, INCLUSIVE REJUNTAMENTO</t>
  </si>
  <si>
    <t>ARGAMASSA COLANTE TIPO AC III E</t>
  </si>
  <si>
    <t>PISO PORCELANATO TÉCNICO &lt;=65X65CM, EXTRA, ELIANE – COLEÇÃO GRÂNULOS – PANNA PLUS NA OU SIMILAR, ANTIDERRAPANTE</t>
  </si>
  <si>
    <t>REJUNTE COLORIDO, CIMENTICIO</t>
  </si>
  <si>
    <t>AZULEJISTA OU LADRILHISTA COM ENCARGOS COMPLEMENTARES</t>
  </si>
  <si>
    <t>CIV-0020</t>
  </si>
  <si>
    <t>PORCELANATO TÉCNICO &lt;=65X65CM, EXTRA, ELIANE – COLEÇÃO GRÂNULOS – PANNA PLUS NA OU SIMILAR, ANTIDERRAPANTE</t>
  </si>
  <si>
    <t>CIV-0022</t>
  </si>
  <si>
    <t>REGULARIZAÇÃO DO PISO COM MASSA PVA PARA RECEBER PISO VINÍLICO</t>
  </si>
  <si>
    <t>CIMENTO PORTLAND COMPOSTO CP II-32</t>
  </si>
  <si>
    <t>COLA BRANCA BASE PVA</t>
  </si>
  <si>
    <t>CIV-0024-A</t>
  </si>
  <si>
    <t>PISO LAMINADO DE MADEIRA COMPATÍVEL COM USO COMERCIAL, CLASSIFICAÇÃO AC4 OU SUPERIOR, GARANTIA MÍNIMA 5 ANOS, TEXTURA AMADEIRADA, INCLUSIVE MANTA DE PROTEÇÃO ACÚSTICA COM PERFIL. REF: DURATEX LINHA STUDIO, COR CARVALHO HANNOVER OU SIMILAR</t>
  </si>
  <si>
    <t>CIV-0032</t>
  </si>
  <si>
    <t>RODAPÉ DE GRANITO CINZA CORUMBÁ OU CINZA ANDORINHA OU MÁRMORE BRANCO COMUM, SEMIEMBUTIDO EM ALVENARIA, POLIDO, E=2CM, INCLUSIVE REJUNTAMENTO (H=10 CM)</t>
  </si>
  <si>
    <t>RODAPÉ EM GRANITO, ALTURA 10 CM</t>
  </si>
  <si>
    <t>CIV-0035</t>
  </si>
  <si>
    <t>PROTEÇÃO DE PISO, INCLUSIVE REMOÇÃO</t>
  </si>
  <si>
    <t>PAPELÃO ONDULADO</t>
  </si>
  <si>
    <t>CIV-0036</t>
  </si>
  <si>
    <t>SÓCULO DE GRANITO PARA ADAPTAÇÃO DE VASO SANITÁRIO EM ATENDIMENTO ÀS NORMAS DE ACESSIBILIDADE</t>
  </si>
  <si>
    <t>PEDRA (20X40)CM DE GRANITO POLIDO  EM TODAS AS FACES, COM FURO DE 40MM</t>
  </si>
  <si>
    <t>CIV-0037</t>
  </si>
  <si>
    <t>PRODUTO ANTIDERRAPANTE PARA PISO</t>
  </si>
  <si>
    <t>L</t>
  </si>
  <si>
    <t>PINTOR COM ENCARGOS COMPLEMENTARES</t>
  </si>
  <si>
    <t>CIV-0038</t>
  </si>
  <si>
    <t>PASSEIO DE CONCRETO E = 8 CM, FCK = 15 MPA USINADO (MECANIZADO), INCLUSIVE TELA 0,97 KG/M2 E ACABAMENTO NÍVEL ZERO COM JUNTA</t>
  </si>
  <si>
    <t>SARRAFO *2,5 X 7,5* CM EM PINUS, MISTA OU EQUIVALENTE DA REGIAO - BRUTA</t>
  </si>
  <si>
    <t>PREGO DE ACO POLIDO COM CABECA 17 X 21 (2 X 11)</t>
  </si>
  <si>
    <t>CONCRETO DOSADO EM CENTRAL CONVENCIONAL ( RESISTÊNCIA: 15,0 MPA/BRITA: 0/SLUMP: 60+-10)</t>
  </si>
  <si>
    <t>TRANSPORTE, LANÇAMENTO E ADENSAMENTO E ACABAMENTO DE CONCRETO EM FUNDAÇÃO/ RADIER</t>
  </si>
  <si>
    <t>ARMAÇÃO PARA EXECUÇÃO DE RADIER, PISO DE CONCRETO OU LAJE SOBRE SOLO, COM USO DE TELA Q-196.</t>
  </si>
  <si>
    <t>JUNTA PLÁSTICA PARA PISO PERFIL "T" (LARGURA: 3MM/ ALTURA: 17MM)</t>
  </si>
  <si>
    <t>CARPINTEIRO DE FORMA COM ENCARGOS COMPLEMENTARES</t>
  </si>
  <si>
    <t>CIV-0044</t>
  </si>
  <si>
    <t>ESPALA DE ARGAMASSA NO TRAÇO VOLUMÉTRICO DE 1:7</t>
  </si>
  <si>
    <t>ARGAMASSA TRAÇO 1:1:6 (EM VOLUME DE CIMENTO, CAL E AREIA MÉDIA ÚMIDA) PARA EMBOÇO/MASSA ÚNICA/ASSENTAMENTO DE ALVENARIA DE VEDAÇÃO, PREPARO MECÂNICO</t>
  </si>
  <si>
    <t>CIV-0046</t>
  </si>
  <si>
    <t>BANCADA EM GRANITO (COR: CINZA CORUMBÁ OU CINZA ANDORINHA OU MÁRMORE BRANCO COMUM/TIPO: POLIDO/ ESPESSURA: 2CM)</t>
  </si>
  <si>
    <t>TESTEIRA EM GRANITO CINZA CORUMBÁ OU CINZA ANDORINHA OU MÁRMORE BRANCO COMUM, H = 8 CM, E = 2 CM</t>
  </si>
  <si>
    <t>TUBO EM METALON GALVANIZADO (FORMATO: RETANGULAR/SEÇÃO: 30X20MM/ESPESSURA: 1,25MM)</t>
  </si>
  <si>
    <t>FURO PARA TORNEIRA OU OUTROS ACESSORIOS  EM BANCADA DE MARMORE/ GRANITO OU OUTRO TIPO DE PEDRA NATURAL</t>
  </si>
  <si>
    <t>FURAÇÃO E COLAGEM DE BOJO</t>
  </si>
  <si>
    <t>CIV-0056</t>
  </si>
  <si>
    <t>MARCO DE MADEIRA TAUARI OU SIMILAR COM REAPROVEITAMENTO DE PORTA TIPO PRANCHETA COMPLETA,  INCLUSIVE ALIZARES, FERRAGENS E FECHADURA</t>
  </si>
  <si>
    <t>AREIA MEDIA - POSTO JAZIDA/FORNECEDOR</t>
  </si>
  <si>
    <t>CAL HIDRATADA CH-I PARA ARGAMASSAS</t>
  </si>
  <si>
    <t>MARCO DE MADEIRA TAURARI 60 CM A 120* CM X *210</t>
  </si>
  <si>
    <t>PREGO DE ACO POLIDO COM CABECA 18 X 30 (2 3/4 X 10)</t>
  </si>
  <si>
    <t>PREGO DE ACO POLIDO SEM CABECA 15 X 15 (1 1/4 X 13)</t>
  </si>
  <si>
    <t>AJUDANTE DE CARPINTEIRO COM ENCARGOS COMPLEMENTARES</t>
  </si>
  <si>
    <t>CIV-0057</t>
  </si>
  <si>
    <t>FOLHA DE PORTA DE MADEIRA IPÊ CHAMPANHE OU SIMILAR, TIPO PRANCHETA LISA,  COM DOBRADIÇAS - DIMENSÕES (60, 70 OU 80  X210)CM</t>
  </si>
  <si>
    <t>DOBRADICA EM LATAO, 3 " X 2 1/2 ", E= 1,9 A 2 MM, COM ANEL, CROMADO, TAMPA BOLA, COM PARAFUSOS</t>
  </si>
  <si>
    <t>CIV-0058</t>
  </si>
  <si>
    <t>FOLHA DE PORTA DE MADEIRA IPÊ CHAMPANHE OU SIMILAR, TIPO PRANCHETA LISA,  COM DOBRADIÇAS - DIMENSÕES (90 X210)CM</t>
  </si>
  <si>
    <t>PORTA DE ABRIR / GIRO, DE MADEIRA FOLHA MEDIA (NBR 15930) DE 900 X 2100 MM, DE 35MM A 40 MM DE ESPESSURA, NUCLEO SEMI-SOLIDO (SARRAFEADO), CAPA LISA EM HDF, ACABAMENTO EM LAMINADO NATURAL PARA VERNIZ</t>
  </si>
  <si>
    <t>CIV-0059</t>
  </si>
  <si>
    <t>PORTA DE MADEIRA IPÊ CHAMPANHE OU SIMILAR, TIPO PRANCHETA LISA, COMPLETA, COM MARCO E ALIZARES DE 7CM DE MADEIRA TAUARI OU SIMILAR, COM FERRAGENS E FECHADURA CROMADAS – DIMENSÕES (90X210) CM</t>
  </si>
  <si>
    <t>MARCO DE MADEIRA TAURARI 60 CM A 120* CM X *210CM</t>
  </si>
  <si>
    <t>FECHADURA COMPLETA, MÁQUINA 55MM-ST2 EVOLUTION 55- LA FONTE, MAÇANETA-607 LATÃO -LA FONTE- TIPO ALAVANCA COM ROSETA E 02 UNID DE CHAVE DE ENTRADA COM ACABAMENTO CROMADO BRILHANTE</t>
  </si>
  <si>
    <t>CIV-0063</t>
  </si>
  <si>
    <t>"PORTA PRONTA" TIPO PRANCHETA PARA ACESSIBILIDADE, 1 FOLHA DE ABRIR, MARCO, ALIZAR QUINA RETA COM LARGURA DE 7CM, BARRADO DE ALUMÍNIO ESCOVADO, FERRAGENS E FECHADURA TRÁFEGO INTENSO COM CHAVE DE BANHEIRO - (90X210)CM</t>
  </si>
  <si>
    <t>"PORTA PRONTA" TIPO PRANCHETA, 1 FOLHA DE ABRIR, MARCO, ALIZARES COM LARGURA DE 7CM COM VERNIZ, DOBRADIÇAS  E  BORRACHA ANTI-IMPACTO PARA VEDAÇÃO DA PORTA. INSTALAÇÃO DA FECHADURA E BORRACHA– DIMENSÕES (90X210)CM</t>
  </si>
  <si>
    <t>FECHADURA COMPLETA, MÁQUINA 55MM-ST2 EVOLUTION 55- LA FONTE, MAÇANETA-607 LATÃO -LA FONTE- TIPO ALAVANCA COM ROSETA E 02 UNID DE CHAVE DE BANHEIRO COM ACABAMENTO CROMADO BRILHANTE</t>
  </si>
  <si>
    <t>BARRADO DE CHAPA DE ALUMÍNIO ESCOVADO, RESISTENTE A IMPACTO, E=1MM, H=40CM, NOS DOIS LADOS DA PORTA</t>
  </si>
  <si>
    <t>ESPUMA EXPANSIVA DE POLIURETANO, APLICACAO MANUAL - 500 ML</t>
  </si>
  <si>
    <t>CIV-0064</t>
  </si>
  <si>
    <t>ROSETA: REFERÊNCIA 307- LA FONTE, PADO, IMAB OU SIMILAR . ACABAMENTO: CROMADO BRILHANTE</t>
  </si>
  <si>
    <t>CIV-0072</t>
  </si>
  <si>
    <t>PORTA PIVOTANTE DE VIDRO TEMPERADO LISO, INCOLOR, 8MM, UMA FOLHA DE ABRIR. FECAHDURA PV- 90-1R AF-L FRABICANTE HDL OU SIMILAR (ABRIR PARA FORA, MAÇANETA TIPO "L"), MOLA DE PISO FABRICANTE DORMA BTS 75R  OU SIMILAR, FERRAGENS JUMBO E PUXADOR INOX ESCOVADO (SEÇÃO CIRCULAR,  UM PAR, ø=3 À 4,5CM. ACABAMENTO DE VIDRO COM PELÍCULA JATEADA E DE SEGURANÇA- DIMENSÃO:110X210CM</t>
  </si>
  <si>
    <t>CIV-0075</t>
  </si>
  <si>
    <t>ESPELHO CRISTAL, LAPIDADO, E=4MM, COLOCADO COM SILICONE</t>
  </si>
  <si>
    <t>CIV-0077</t>
  </si>
  <si>
    <t>PELÍCULA DE CONTROLE SOLAR REFLETIDA (PRATA)</t>
  </si>
  <si>
    <t>CIV-0078</t>
  </si>
  <si>
    <t>PELÍCULA DE SEGURANÇA (INCOLOR)</t>
  </si>
  <si>
    <t>CIV-0079</t>
  </si>
  <si>
    <t>ADESIVO EM VINIL JATEADO LISO TRANSPARENTE</t>
  </si>
  <si>
    <t>CIV-0083</t>
  </si>
  <si>
    <t>PINTURA COM TINTA ACRÍLICA ACETINADA NAS PAREDES,  COR MANIPULADA EM TONALIDADE, COR A DEFINIR, FABRICANTE SUVINIL, CORAL OU SIMILAR – DUAS DEMÃOS</t>
  </si>
  <si>
    <t>TINTA ACRÍLICA ACETINADA NAS PAREDES,  COR MANIPULADA EM TONALIDADE, COR A DEFINIR, FABRICANTE SUVINIL, CORAL OU SIMILAR</t>
  </si>
  <si>
    <t>CIV-0084</t>
  </si>
  <si>
    <t>CIV-0087</t>
  </si>
  <si>
    <t>INSTALAÇÃO DE PLACA DE CHAPA DE AÇO INOX COM ÁREA MÁXIMA DE 1,30 M², ALTURA DE INSTALAÇÃO MÁXIMA DE 4,00 M. (PAREDES EXTERNAS)</t>
  </si>
  <si>
    <t>CIV-0098</t>
  </si>
  <si>
    <t>CORRIMÃO DE AÇO INOX ESCOVADO, DUPLO, FIXADO EM ALVENARIA</t>
  </si>
  <si>
    <t>CIV-0100</t>
  </si>
  <si>
    <t>TEXTURA ACRÍLICA HIDRORREPELENTE - TIPO GRAFIATTO</t>
  </si>
  <si>
    <t>LIXA D'AGUA EM FOLHA, GRAO 100</t>
  </si>
  <si>
    <t>CIV-0103</t>
  </si>
  <si>
    <t>BARRAS  DE AÇO INOX POLIDO, TIPO “U”, 35CM</t>
  </si>
  <si>
    <t>CIV-0111</t>
  </si>
  <si>
    <t>ISOLAMENTO  ACÚSTICO DE LÃ DE ROCHA –  D=32 KG/M³  E=50 MM</t>
  </si>
  <si>
    <t>MONTADOR DE ESTRUTURA METÁLICA COM ENCARGOS COMPLEMENTARES</t>
  </si>
  <si>
    <t>CIV-0113</t>
  </si>
  <si>
    <t>ARGAMASSA COLANTE AC II</t>
  </si>
  <si>
    <t>PISO EM CERAMICA ESMALTADA EXTRA, PEI MAIOR OU IGUAL A 4, FORMATO MENOR OU IGUAL A 2025 CM2</t>
  </si>
  <si>
    <t>CIV-0114</t>
  </si>
  <si>
    <t>AZULEJO OU CERÂMICA, COR BRANCO BRILHANTE, DIMENSÃO (20 X 20) CM, JUNTA A PRUMO, ASSENTADO COM ARGAMASSA PRÉ-FABRICADA, INCLUSIVE REJUNTAMENTO</t>
  </si>
  <si>
    <t>REVESTIMENTO EM CERAMICA ESMALTADA EXTRA, PEI MENOR OU IGUAL A 3, FORMATO MENOR OU IGUAL A 2025 CM2</t>
  </si>
  <si>
    <t>CIV-0115</t>
  </si>
  <si>
    <t>FECHADURA COMPLETA EXTERNA (COM CHAVE DE ENTRADA), MAÇANETA TIPO ALAVANCA DE ZAMAC, ACABAMENTO CROMADO BRILHANTE, COM MÁQUINA DE 55MM, GRAU DE SEGURANÇA MUITO ALTO E TRÁFEGO INTENSO, PARA PORTA DE MADEIRA. REF. MODELO LA FONTE 607, PADO - LINHA VICTÓRIA OU SIMILAR</t>
  </si>
  <si>
    <t>CIV-0116</t>
  </si>
  <si>
    <t>FORNECIMENTO E COLOCAÇÃO DE FECHADURA TETRA CHAVE – COM 2 CHAVES</t>
  </si>
  <si>
    <t>CIV-0117</t>
  </si>
  <si>
    <t>BARRADO DE CHAPA DE ALUMÍNIO ESCOVADO, RESISTENTE A IMPACTO, E=1MM, H=40CM</t>
  </si>
  <si>
    <t>RODABANCADA EM GRANITO CINZA CORUMBÁ OU CINZA ANDORINHA OU MÁRMORE BRANCO COMUM, H
= 9 CM, E = 2 CM</t>
  </si>
  <si>
    <t>PORTA DE ABRIR / GIRO, DE MADEIRA FOLHA MEDIA (NBR 15930) DE 600 X 2100 MM OU 700 X 2100 MM OU 800 X 2100 MM, DE 35MM A 40 MM DE ESPESSURA, NUCLEO SEMI-SOLIDO (SARRAFEADO), CAPA LISA EM HDF,
ACABAMENTO EM LAMINADO NATURAL PARA VERNIZ</t>
  </si>
  <si>
    <t>ALIZAR MADEIRA DE LEI (LARGURA: 7CM|ESPESSURA: 1CM|
MADEIRA: MADEIRA:TAUARI, CEDRINHO, ANGELIM, EUCALIPTO OU EQUIVALENTE DA REGIÃO)</t>
  </si>
  <si>
    <t>CALHA/CANALETA DE CONCRETO SIMPLES, TIPO MEIA CANA, DIAMETRO DE 20 CM, PARA AGUA PLUVIAL</t>
  </si>
  <si>
    <t>GRELHA E PORTA GRELHA  EM FERRO FUNDIDO QUADRICULADA L20CM</t>
  </si>
  <si>
    <t>AREIA LAVADA POSTO OBRA (TIPO: MÉDIA)</t>
  </si>
  <si>
    <t>CIMENTO PORTLAND CP II- E-32 (RESISTÊNCIA: 32,00 MPA)</t>
  </si>
  <si>
    <t>ESCAVAÇÃO MANUAL DE VALAS H &lt;= 1,50 M</t>
  </si>
  <si>
    <t>GRELHA SECA-PISO SP 80 - 8 CM SEKA PISO OU SIMILAR</t>
  </si>
  <si>
    <t>ARGAMASSA, TRAÇO 1:3 (CIMENTO E AREIA), PREPARO MECÂNICO</t>
  </si>
  <si>
    <t>REGISTRO DE GAVETA, TIPO BASE, ROSCÁVEL, (PARA TUBO SOLDÁVEL)-Ø 3/4"</t>
  </si>
  <si>
    <t>ACABAMENTO (PADRÃO MÉDIO) E CANOPLA CROMADOS, VOLANTE EM CRUZETA (REF.:DECA LINHA IZY PLUS OU EQUIVALENTE)-Ø 1/2" OU 3/4" OU 1"</t>
  </si>
  <si>
    <t>AUXILIAR DE ENCANADOR OU BOMBEIRO HIDRÁULICO COM ENCARGOS COMPLEMENTARES</t>
  </si>
  <si>
    <t>REGISTRO DE GAVETA, TIPO BASE, ROSCÁVEL, (PARA TUBO SOLDÁVEL) -Ø 1"</t>
  </si>
  <si>
    <t>REGISTRO DE GAVETA, TIPO BASE, ROSCÁVEL, (PARA TUBO SOLDÁVEL) -Ø 1.1/2"</t>
  </si>
  <si>
    <t>ACABAMENTO (PADRÃO MÉDIO) E CANOPLA CROMADOS, VOLANTE EM CRUZETA (REF.:DECA LINHA IZY PLUS OU EQUIVALENTE)-11/2"</t>
  </si>
  <si>
    <t>FITA DE VEDAÇÃO PARA TUBOS E CONEXÕES ROSCÁVEIS (LARGURA: 12 MM)</t>
  </si>
  <si>
    <t>REGISTRO DE GAVETA, TIPO BRUTO, ROSCÁVEL, (PARA TUBO SOLDÁVEL) INCLUSIVE VOLANTE PARA ACIONAMENTO-Ø 3/4"</t>
  </si>
  <si>
    <t>REGISTRO DE GAVETA, TIPO BRUTO, ROSCÁVEL, (PARA TUBO SOLDÁVEL) INCLUSIVE VOLANTE PARA ACIONAMENTO-Ø 1"</t>
  </si>
  <si>
    <t>REGISTRO DE GAVETA, TIPO BRUTO, ROSCÁVEL, (PARA TUBO SOLDÁVEL) INCLUSIVE VOLANTE PARA ACIONAMENTO-Ø 1.1/2"</t>
  </si>
  <si>
    <t>REGISTRO DE PRESSÃO, TIPO BASE, ROSCÁVEL, (PARA TUBO SOLDÁVEL) -Ø ½"</t>
  </si>
  <si>
    <t>REGISTRO DE PRESSÃO, TIPO BASE, ROSCÁVEL, (PARA TUBO SOLDÁVEL)-Ø 3/4"</t>
  </si>
  <si>
    <t>TORNEIRA PARA LAVATÓRIO CROMADA REF. 1194 , FABRIMAR OU EQUIVALENTE.</t>
  </si>
  <si>
    <t>ENCANADOR OU BOMBEIRO HIDRÁULICO COM ENCARGOS COMPLEMENTARES</t>
  </si>
  <si>
    <t>TORNEIRA PARA TANQUE E JARDIM EM METAL, CROMADO, 1/2"</t>
  </si>
  <si>
    <t>REPARO PARA VÁLVULA DE DESCARGA E ACABAMENTO</t>
  </si>
  <si>
    <t>ENGATE FLEXÍVEL DE PVC PARA ENTRADA DE ÁGUA ( COMPRIMENTO: 30CM/ DIÂMETRO DA SEÇÃO: 1/2")</t>
  </si>
  <si>
    <t>CAP PVC, SOLDAVEL, 20 MM, PARA AGUA FRIA PREDIAL</t>
  </si>
  <si>
    <t>ADESIVO PLASTICO PARA PVC, FRASCO COM 850 GR</t>
  </si>
  <si>
    <t>SOLUCAO LIMPADORA PARA PVC, FRASCO COM 1000 CM3</t>
  </si>
  <si>
    <t>CALHA/CANALETA EM CONCRETO COM GRELHA E PORTA GRELHA EM FERRO FUNDIDO, QUADRICULADA, LARGURA=20CM, PARA ÁGUA PLUVIAL.</t>
  </si>
  <si>
    <t>HID-0001</t>
  </si>
  <si>
    <t>M3</t>
  </si>
  <si>
    <t>HID-0002</t>
  </si>
  <si>
    <t>GRELHA TIPO SEKAPISO SP-80- 8CM OU SIMILAR.</t>
  </si>
  <si>
    <t>HID-0003</t>
  </si>
  <si>
    <t>REGISTRO DE GAVETA, TIPO BASE, ROSCÁVEL, (PARA TUBO SOLDÁVEL) INCLUSIVE ACABAMENTO (PADRÃO MÉDIO) E CANOPLA CROMADOS, VOLANTE EM CRUZETA (REF.:DECA LINHA IZY PLUS OU EQUIVALENTE)-Ø 3/4"</t>
  </si>
  <si>
    <t>UN</t>
  </si>
  <si>
    <t>HID-0004</t>
  </si>
  <si>
    <t>REGISTRO DE GAVETA, TIPO BASE, ROSCÁVEL, (PARA TUBO SOLDÁVEL) INCLUSIVE ACABAMENTO (PADRÃO MÉDIO) E CANOPLA CROMADOS, VOLANTE EM CRUZETA (REF.:DECA LINHA IZY PLUS OU EQUIVALENTE)-Ø 1"</t>
  </si>
  <si>
    <t>HID-0005</t>
  </si>
  <si>
    <t>REGISTRO DE GAVETA, TIPO BASE, ROSCÁVEL, (PARA TUBO SOLDÁVEL) INCLUSIVE ACABAMENTO (PADRÃO MÉDIO) E CANOPLA CROMADOS, VOLANTE EM CRUZETA (REF.:DECA LINHA IZY PLUS OU EQUIVALENTE)-Ø 1.1/2"</t>
  </si>
  <si>
    <t>HID-0006</t>
  </si>
  <si>
    <t>HID-0007</t>
  </si>
  <si>
    <t>HID-0008</t>
  </si>
  <si>
    <t>HID-0009</t>
  </si>
  <si>
    <t>REGISTRO DE PRESSÃO, TIPO BASE, ROSCÁVEL, (PARA TUBO SOLDÁVEL) INCLUSIVE ACABAMENTO (PADRÃO MÉDIO) E CANOPLA CROMADOS, VOLANTE EM CRUZETA (REF.:DECA LINHA IZY PLUS OU EQUIVALENTE)-Ø ½"</t>
  </si>
  <si>
    <t>HID-0010</t>
  </si>
  <si>
    <t>REGISTRO DE PRESSÃO, TIPO BASE, ROSCÁVEL, (PARA TUBO SOLDÁVEL) INCLUSIVE ACABAMENTO (PADRÃO MÉDIO) E CANOPLA CROMADOS, VOLANTE EM CRUZETA (REF.:DECA LINHA IZY PLUS OU EQUIVALENTE)-Ø 3/4"</t>
  </si>
  <si>
    <t>HID-0013</t>
  </si>
  <si>
    <t>HID-0014</t>
  </si>
  <si>
    <t>HID-0015</t>
  </si>
  <si>
    <t>HID-0016</t>
  </si>
  <si>
    <t>INSTALAÇÃO PARA BEBEDOURO DE ÁGUA.</t>
  </si>
  <si>
    <t>HID-0017</t>
  </si>
  <si>
    <t>INSTALAÇÃO PARA PURIFICADORES DE ÁGUA</t>
  </si>
  <si>
    <t>HID-0018</t>
  </si>
  <si>
    <t>PONTO/TAMPÃO PARA DUCHA HIGIÊNICA.</t>
  </si>
  <si>
    <t>ELE-0001</t>
  </si>
  <si>
    <t>ELE-0009</t>
  </si>
  <si>
    <t>ELE-0010</t>
  </si>
  <si>
    <t>ELE-0011</t>
  </si>
  <si>
    <t>ELE-0012</t>
  </si>
  <si>
    <t>ELE-0013</t>
  </si>
  <si>
    <t>ELE-0014</t>
  </si>
  <si>
    <t>ELE-0015</t>
  </si>
  <si>
    <t>ELE-0016</t>
  </si>
  <si>
    <t>ELE-0017</t>
  </si>
  <si>
    <t>ELE-0018</t>
  </si>
  <si>
    <t>ELE-0020</t>
  </si>
  <si>
    <t>ELE-0022</t>
  </si>
  <si>
    <t>ELE-0028</t>
  </si>
  <si>
    <t>ELE-0029</t>
  </si>
  <si>
    <t>ELE-0031</t>
  </si>
  <si>
    <t>ELE-0032</t>
  </si>
  <si>
    <t>ELE-0033</t>
  </si>
  <si>
    <t>ELE-0034</t>
  </si>
  <si>
    <t>ELE-0035</t>
  </si>
  <si>
    <t>ELE-0036</t>
  </si>
  <si>
    <t>ELE-0037</t>
  </si>
  <si>
    <t>ELE-0038</t>
  </si>
  <si>
    <t>ELE-0039</t>
  </si>
  <si>
    <t>ELE-0041</t>
  </si>
  <si>
    <t>ELE-0042</t>
  </si>
  <si>
    <t>ELE-0043</t>
  </si>
  <si>
    <t>ELE-0044</t>
  </si>
  <si>
    <t>ELE-0047</t>
  </si>
  <si>
    <t>ELE-0049</t>
  </si>
  <si>
    <t>ELE-0050</t>
  </si>
  <si>
    <t>ELE-0051</t>
  </si>
  <si>
    <t>ELE-0052</t>
  </si>
  <si>
    <t>ELE-0057</t>
  </si>
  <si>
    <t>ELE-0059</t>
  </si>
  <si>
    <t>ELE-0063</t>
  </si>
  <si>
    <t>ELE-0064</t>
  </si>
  <si>
    <t>ELE-0065</t>
  </si>
  <si>
    <t>ELE-0069</t>
  </si>
  <si>
    <t>ELE-0070</t>
  </si>
  <si>
    <t>ELE-0072</t>
  </si>
  <si>
    <t>ELE-0073</t>
  </si>
  <si>
    <r>
      <rPr>
        <sz val="9"/>
        <rFont val="Arial Narrow"/>
        <family val="2"/>
      </rPr>
      <t>LUMINARIA - TIPO: PAINEL LED DE EMBUTIR; ULTRAFINO; ESTRUTURA: ALUMINIO; ACABAMENTO: PINTURA ELETROSTATICA COR BRANCA; MEDIDAS: 300 MM X 300 MM X 23 MM; VIDRO: ACRILICO; TIPO LAMPADA: LED 24 W; 6500K;
2200 LM; IRC MAIOR QUE 80; TENSAO: BIVOLT</t>
    </r>
  </si>
  <si>
    <t>ELE-0074</t>
  </si>
  <si>
    <t>ELE-0075</t>
  </si>
  <si>
    <t>ELE-0076</t>
  </si>
  <si>
    <t>ELE-0077</t>
  </si>
  <si>
    <t>ELE-0078</t>
  </si>
  <si>
    <t>ELE-0079</t>
  </si>
  <si>
    <t>ELE-0080</t>
  </si>
  <si>
    <t>ELE-0081</t>
  </si>
  <si>
    <t>ELE-0082</t>
  </si>
  <si>
    <t>ELE-0083</t>
  </si>
  <si>
    <t>ELE-0087</t>
  </si>
  <si>
    <t>ELE-0088</t>
  </si>
  <si>
    <t>ELE-0089</t>
  </si>
  <si>
    <t>ELE-0090</t>
  </si>
  <si>
    <t>ELE-0091</t>
  </si>
  <si>
    <t>ELE-0092</t>
  </si>
  <si>
    <t>ELE-0093</t>
  </si>
  <si>
    <t>ELE-0094</t>
  </si>
  <si>
    <t>ELE-0095</t>
  </si>
  <si>
    <t>ELE-0096</t>
  </si>
  <si>
    <t>ELE-0097</t>
  </si>
  <si>
    <t>ELE-0099</t>
  </si>
  <si>
    <t>ELE-0100</t>
  </si>
  <si>
    <r>
      <rPr>
        <sz val="9"/>
        <rFont val="Arial Narrow"/>
        <family val="2"/>
      </rPr>
      <t>NOBREAK 12V 7A, BIVOLT, PROTEÇÃO INTERNA COM PTC E LED INDICADOR DE
CARGA, INCLUSO A BATERIA. REF.: MODELO DA AGL OU SIMILAR.</t>
    </r>
  </si>
  <si>
    <t>ELE-0101</t>
  </si>
  <si>
    <t>ELE-0102</t>
  </si>
  <si>
    <t>ELE-0103</t>
  </si>
  <si>
    <t>TEL-0005</t>
  </si>
  <si>
    <t>TEL-0006</t>
  </si>
  <si>
    <t>TEL-0007</t>
  </si>
  <si>
    <t>TEL-0008</t>
  </si>
  <si>
    <t>TEL-0009</t>
  </si>
  <si>
    <t>TEL-0010</t>
  </si>
  <si>
    <t>TEL-0012</t>
  </si>
  <si>
    <t>TEL-0014</t>
  </si>
  <si>
    <t>TEL-0015</t>
  </si>
  <si>
    <t>TEL-0016</t>
  </si>
  <si>
    <t>TEL-0017</t>
  </si>
  <si>
    <t>TEL-0018</t>
  </si>
  <si>
    <t>TEL-0020</t>
  </si>
  <si>
    <t>TEL-0021</t>
  </si>
  <si>
    <t>TEL-0022</t>
  </si>
  <si>
    <t>TEL-0023</t>
  </si>
  <si>
    <t>TEL-0024</t>
  </si>
  <si>
    <t>TEL-0025</t>
  </si>
  <si>
    <t>TEL-0026</t>
  </si>
  <si>
    <t>TEL-0027</t>
  </si>
  <si>
    <t>TEL-0028</t>
  </si>
  <si>
    <t>TEL-0029</t>
  </si>
  <si>
    <t>TEL-0030</t>
  </si>
  <si>
    <t>TEL-0031</t>
  </si>
  <si>
    <t>TEL-0032</t>
  </si>
  <si>
    <t>TEL-0033</t>
  </si>
  <si>
    <t>EXTINTOR DE INCÊNDIO TIPO PÓ QUÍMICO 3-A:40-B:C, CAPACIDADE 6 KG</t>
  </si>
  <si>
    <t>BUCHA DE NYLON COM PARAFUSO AUTO ATARRAXANTE CABEÇA PANELA, FENDA SIMPLES (COMPRIMENTO: 50MM
/DIÂMETRO NOMINAL DO PARAFUSO: 4,8MM /DIÂMETRO NOMINAL DA BUCHA: 8MM)</t>
  </si>
  <si>
    <t>PLACA DE SINALIZACAO DE COMPLEMENTAR CONTRA INCÊNDIO, FOTOLUMINESCENTE, QUADRADA, *45 x 45* CM, EM PVC *2* mm ANTI-CHAMAS (SÍMBOLOS, CORES E PICTOGRAMAS CONFORME NBR 13434) M1 – IT 15</t>
  </si>
  <si>
    <t>PLACA DE SINALIZACAO DE SEGURANCA CONTRA INCENDIO, FOTOLUMINESCENTE,QUADRADA, *45x45* CM, EM PVC *2* mm ANTI-CHAMAS (SIMBOLOS, CORES E PICTOGRAMAS CONFORME NBR 13434) M1 - IT 16</t>
  </si>
  <si>
    <t>PLACA DE SINALIZACAO DE SEGURANCA CONTRA INCENDIO, FOTOLUMINESCENTE, QUADRADA, *20 X 20* CM, EM PVC *2* mm ANTI-CHAMAS (SIMBOLOS, CORES E PICTOGRAMAS CONFORME NBR 13434) E5 - IT 15</t>
  </si>
  <si>
    <t>PCI-0001</t>
  </si>
  <si>
    <t>PCI-0002</t>
  </si>
  <si>
    <r>
      <rPr>
        <sz val="10"/>
        <rFont val="Arial Narrow"/>
        <family val="2"/>
      </rPr>
      <t>PLACA DE SINALIZACAO DE COMPLEMENTAR CONTRA INCÊNDIO, FOTOLUMINESCENTE, QUADRADA, *45 x 45* CM, EM PVC *2* mm ANTI- CHAMAS (SÍMBOLOS, CORES E PICTOGRAMAS CONFORME NBR 13434) M1 – IT 15</t>
    </r>
  </si>
  <si>
    <t>R$ 16,32</t>
  </si>
  <si>
    <t>PCI-0003</t>
  </si>
  <si>
    <r>
      <rPr>
        <sz val="10"/>
        <rFont val="Arial Narrow"/>
        <family val="2"/>
      </rPr>
      <t>PLACA DE SINALIZACAO DE SEGURANCA CONTRA INCENDIO, FOTOLUMINESCENTE,QUADRADA, *45x45* CM, EM PVC *2* mm ANTI-CHAMAS (SIMBOLOS, CORES E PICTOGRAMAS CONFORME NBR 13434) M1 - IT 16</t>
    </r>
  </si>
  <si>
    <t>PCI-0004</t>
  </si>
  <si>
    <r>
      <rPr>
        <sz val="10"/>
        <rFont val="Arial Narrow"/>
        <family val="2"/>
      </rPr>
      <t>PLACA DE SINALIZACAO DE SEGURANCA CONTRA INCENDIO, FOTOLUMINESCENTE, QUADRADA, *20 X 20* CM, EM PVC *2* mm ANTI- CHAMAS (SIMBOLOS, CORES E PICTOGRAMAS CONFORME NBR 13434) E5 - IT 15</t>
    </r>
  </si>
  <si>
    <t>ELE-0053</t>
  </si>
  <si>
    <t>ELE-0054</t>
  </si>
  <si>
    <t>ELE-0055</t>
  </si>
  <si>
    <t>ELE-0056</t>
  </si>
  <si>
    <t>TEL-0001</t>
  </si>
  <si>
    <t>TEL-0002</t>
  </si>
  <si>
    <t>TEL-0003</t>
  </si>
  <si>
    <t>TEL-0004</t>
  </si>
  <si>
    <t>INS-0001</t>
  </si>
  <si>
    <t>PT</t>
  </si>
  <si>
    <t>INS-0002</t>
  </si>
  <si>
    <t>INS-0003</t>
  </si>
  <si>
    <t>INS-0004</t>
  </si>
  <si>
    <t>INS-0005</t>
  </si>
  <si>
    <t>INS-0006</t>
  </si>
  <si>
    <t>INS-0007</t>
  </si>
  <si>
    <t>INS-0008</t>
  </si>
  <si>
    <t>INS-0009</t>
  </si>
  <si>
    <t>INS-0010</t>
  </si>
  <si>
    <t>INS-0011</t>
  </si>
  <si>
    <t>INS-0012</t>
  </si>
  <si>
    <t>INS-0014</t>
  </si>
  <si>
    <t>INS-0015</t>
  </si>
  <si>
    <t>INS-0016</t>
  </si>
  <si>
    <t>INS-0020</t>
  </si>
  <si>
    <t>INS-0021</t>
  </si>
  <si>
    <t>INS-0022</t>
  </si>
  <si>
    <t>INS-0023</t>
  </si>
  <si>
    <r>
      <rPr>
        <sz val="9"/>
        <rFont val="Arial Narrow"/>
        <family val="2"/>
      </rPr>
      <t>A) Ø 1"</t>
    </r>
  </si>
  <si>
    <r>
      <rPr>
        <sz val="9"/>
        <rFont val="Arial Narrow"/>
        <family val="2"/>
      </rPr>
      <t>C) 110X20MM, COM DIVISÃO INTERNA</t>
    </r>
  </si>
  <si>
    <r>
      <rPr>
        <sz val="9"/>
        <rFont val="Arial Narrow"/>
        <family val="2"/>
      </rPr>
      <t>A) 73X25MM. REF.: DT12241.00 DA DUTOTEC OU SIMILAR</t>
    </r>
  </si>
  <si>
    <r>
      <rPr>
        <sz val="9"/>
        <rFont val="Arial Narrow"/>
        <family val="2"/>
      </rPr>
      <t>PORTA EQUIPAMENTOS PARA CANALETA DE ALUMÍNIO, PARA TRÊS POSTOS MODULARES DE TOMADA OU INTERRUPTOR, COMPATIVEL COM A LINHA PIAL PLUS DA LEGRAND, EM PLÁSTICO ABS NA COR BRANCA. REF.: DT64440.00 DA
DUTOTEC OU SIMILAR.</t>
    </r>
  </si>
  <si>
    <r>
      <rPr>
        <sz val="9"/>
        <rFont val="Arial Narrow"/>
        <family val="2"/>
      </rPr>
      <t>A) 3X1”. REF.: DT47640.00 DA DUTOTEC OU SIMILAR.</t>
    </r>
  </si>
  <si>
    <r>
      <rPr>
        <sz val="9"/>
        <rFont val="Arial Narrow"/>
        <family val="2"/>
      </rPr>
      <t>CAIXA DE DERIVAÇÃO TIPO X, BASE EM ALUMÍNIO INJETADO E TAMPA EM PLÁSTICO ABS NA COR BRANCA, PARA CANALETA DE ALUMÍNIO DE 25X73MM.
REF.: DT52240.00 DA DUTOTEC OU SIMILAR.</t>
    </r>
  </si>
  <si>
    <r>
      <rPr>
        <sz val="9"/>
        <rFont val="Arial Narrow"/>
        <family val="2"/>
      </rPr>
      <t>A) 2X0,75MM2</t>
    </r>
  </si>
  <si>
    <r>
      <rPr>
        <sz val="9"/>
        <rFont val="Arial Narrow"/>
        <family val="2"/>
      </rPr>
      <t>B) 2X1,5MM2</t>
    </r>
  </si>
  <si>
    <r>
      <rPr>
        <sz val="9"/>
        <rFont val="Arial Narrow"/>
        <family val="2"/>
      </rPr>
      <t>A) #2,5MM²</t>
    </r>
  </si>
  <si>
    <r>
      <rPr>
        <sz val="9"/>
        <rFont val="Arial Narrow"/>
        <family val="2"/>
      </rPr>
      <t>B) #4,0MM²</t>
    </r>
  </si>
  <si>
    <r>
      <rPr>
        <sz val="9"/>
        <rFont val="Arial Narrow"/>
        <family val="2"/>
      </rPr>
      <t>C) #6,0MM²</t>
    </r>
  </si>
  <si>
    <r>
      <rPr>
        <sz val="9"/>
        <rFont val="Arial Narrow"/>
        <family val="2"/>
      </rPr>
      <t>D) #10,0MM²</t>
    </r>
  </si>
  <si>
    <r>
      <rPr>
        <sz val="9"/>
        <rFont val="Arial Narrow"/>
        <family val="2"/>
      </rPr>
      <t>E) #16,0MM²</t>
    </r>
  </si>
  <si>
    <r>
      <rPr>
        <sz val="9"/>
        <rFont val="Arial Narrow"/>
        <family val="2"/>
      </rPr>
      <t>F) #25,0MM²</t>
    </r>
  </si>
  <si>
    <r>
      <rPr>
        <sz val="9"/>
        <rFont val="Arial Narrow"/>
        <family val="2"/>
      </rPr>
      <t>CONECTOR EMENDA 2P 32A FL.0,14-4,0MM2 REFERENCIA: MODELO 221-412
WAGO</t>
    </r>
  </si>
  <si>
    <r>
      <rPr>
        <sz val="9"/>
        <rFont val="Arial Narrow"/>
        <family val="2"/>
      </rPr>
      <t>CONECTOR EMENDA 3P 32A FL.0,14-4,0MM2 REFERENCIA: MODELO 221-413
WAGO</t>
    </r>
  </si>
  <si>
    <r>
      <rPr>
        <sz val="9"/>
        <rFont val="Arial Narrow"/>
        <family val="2"/>
      </rPr>
      <t>CONECTOR EMENDA 5P 32A FL.0,14-4,0MM2 REFERENCIA: MODELO 221-415
WAGO</t>
    </r>
  </si>
  <si>
    <r>
      <rPr>
        <sz val="9"/>
        <rFont val="Arial Narrow"/>
        <family val="2"/>
      </rPr>
      <t>ABRAÇADEIRA DE VELCRO, DUPLA FACE, NA COR AZUL, ROLO DE 20MM X 3
METROS.</t>
    </r>
  </si>
  <si>
    <r>
      <rPr>
        <sz val="9"/>
        <rFont val="Arial Narrow"/>
        <family val="2"/>
      </rPr>
      <t>A) 240X240X98 MM (CTP 20)</t>
    </r>
  </si>
  <si>
    <r>
      <rPr>
        <sz val="9"/>
        <rFont val="Arial Narrow"/>
        <family val="2"/>
      </rPr>
      <t>B) 350X379X85,5 MM (CTP 30)</t>
    </r>
  </si>
  <si>
    <r>
      <rPr>
        <sz val="9"/>
        <rFont val="Arial Narrow"/>
        <family val="2"/>
      </rPr>
      <t>CAIXA DE SOBREPOR EM PVC 3X3” PARA 1 MODULO, CONFORME NBR 14136,
COR BRANCA, COM PLACA, SUPORTE, ACOPLADOR, PARAFUSOS E ACESSÓRIOS PARA INSTALAÇÃO COM SISTEMA DE CANALETAS DE PVC.</t>
    </r>
  </si>
  <si>
    <r>
      <rPr>
        <sz val="9"/>
        <rFont val="Arial Narrow"/>
        <family val="2"/>
      </rPr>
      <t>CAIXA DE SOBREPOR  MULTIUSO 3 MÓDULOS E 4 SAÍDAS, NA COR BRANCA.
REF.: 57304/050 TRAMONTINA OU SIMILAR</t>
    </r>
  </si>
  <si>
    <r>
      <rPr>
        <sz val="9"/>
        <rFont val="Arial Narrow"/>
        <family val="2"/>
      </rPr>
      <t>MÓDULO TOMADA PADRÃO, TRÊS (3) POLOS, CORRENTE 10A, TENSÃO 250V,
(2P+T/10A-250V) PARA INSTALAÇÃO EM PLACA/SUPORTE.</t>
    </r>
  </si>
  <si>
    <r>
      <rPr>
        <sz val="9"/>
        <rFont val="Arial Narrow"/>
        <family val="2"/>
      </rPr>
      <t>MÓDULO TOMADA PADRÃO, TRÊS (3) POLOS, CORRENTE 20A, TENSÃO 250V, (2P+T/20A-250V), COR BRANCA, CONFORME NBR 14136, COM BORNES E
PARAFUSO.</t>
    </r>
  </si>
  <si>
    <r>
      <rPr>
        <sz val="9"/>
        <rFont val="Arial Narrow"/>
        <family val="2"/>
      </rPr>
      <t>MÓDULO DE INTERRUPTOR BIPOLAR SIMPLES PARA INSTALAÇÃO EM
PLACA/SUPORTE, 25A, 250V, COR BRANCA, COM BORNES A PARAFUSO.</t>
    </r>
  </si>
  <si>
    <r>
      <rPr>
        <sz val="9"/>
        <rFont val="Arial Narrow"/>
        <family val="2"/>
      </rPr>
      <t>PLUG MACHO PRETO 10A 2P+T CONFORME NBR14136 57403/103. REF.:
TRAMONTINA OU SIMILAR.</t>
    </r>
  </si>
  <si>
    <r>
      <rPr>
        <sz val="9"/>
        <rFont val="Arial Narrow"/>
        <family val="2"/>
      </rPr>
      <t>C) - INSTALAÇÃO: DE EMBUTIR
- BARRAMENTO PRINCIPAL, NEUTRO E TERRA: 100A
- BARRAMENTOS SECUNDÁRIOS: 32A
- ESPAÇO PARA 36 DISJUNTORES DE SAÍDA MONOPOLARES.</t>
    </r>
  </si>
  <si>
    <r>
      <rPr>
        <sz val="9"/>
        <rFont val="Arial Narrow"/>
        <family val="2"/>
      </rPr>
      <t>E) - INSTALAÇÃO: DE SOBREPOR
- BARRAMENTO PRINCIPAL, NEUTRO E TERRA: 100A
- BARRAMENTOS SECUNDÁRIOS: 32A
- ESPAÇO PARA 28 DISJUNTORES DE SAÍDA MONOPOLARES.</t>
    </r>
  </si>
  <si>
    <r>
      <rPr>
        <sz val="9"/>
        <rFont val="Arial Narrow"/>
        <family val="2"/>
      </rPr>
      <t>F) - INSTALAÇÃO: DE SOBREPOR
- BARRAMENTO PRINCIPAL, NEUTRO E TERRA: 100A
- BARRAMENTOS SECUNDÁRIOS: 32A
- ESPAÇO PARA 36 DISJUNTORES DE SAÍDA MONOPOLARES.</t>
    </r>
  </si>
  <si>
    <r>
      <rPr>
        <sz val="9"/>
        <rFont val="Arial Narrow"/>
        <family val="2"/>
      </rPr>
      <t>G) - INSTALAÇÃO: DE SOBREPOR
- BARRAMENTO PRINCIPAL, NEUTRO E TERRA: 150A
- BARRAMENTOS SECUNDÁRIOS: 32A
- ESPAÇO PARA 42 DISJUNTORES DE SAÍDA MONOPOLARES.</t>
    </r>
  </si>
  <si>
    <r>
      <rPr>
        <sz val="9"/>
        <rFont val="Arial Narrow"/>
        <family val="2"/>
      </rPr>
      <t>DISPOSITIVO DE PROTEÇÃO CONTRA SURTOS (DPS), CLASSE I/II, TENSÃO DE
OPERAÇÃO CONTINUA MÁXIMA: 275V, INOM (8/20µS): 30KA, IMAX (8/20µS): 60KA, IIMP (10/350µS): 12,5KA.</t>
    </r>
  </si>
  <si>
    <r>
      <rPr>
        <sz val="9"/>
        <rFont val="Arial Narrow"/>
        <family val="2"/>
      </rPr>
      <t>E) 3X80A (TRIPOLAR)</t>
    </r>
  </si>
  <si>
    <r>
      <rPr>
        <sz val="9"/>
        <rFont val="Arial Narrow"/>
        <family val="2"/>
      </rPr>
      <t>LUMINARIA - TIPO: EMBUTIR; ESTRUTURA: CHAPA DE ACO TRATADA; ACABAMENTO: PINTURA ELETROSTATICA A PO COR BRANCA;MEDIDAS: ALTURA 70MM X LARGURA 250MM X COMPRIMENTO 570MM; VIDRO: SEM VIDRO; TIPO LAMPADA: 02 LAMPADAS TUBULARES LED T8 9/10 W; REF. LUMICENTER CAN03-
E216 OU SIMILAR.</t>
    </r>
  </si>
  <si>
    <r>
      <rPr>
        <sz val="9"/>
        <rFont val="Arial Narrow"/>
        <family val="2"/>
      </rPr>
      <t>LUMINARIA - TIPO: EMBUTIR; ESTRUTURA: CHAPA DE ACO; ACABAMENTO: PINTURA ELETROSTATICA BRANCA; MEDIDAS: 1243 X 215 X 52MM; VIDRO: COM ACRILICO; TIPO LAMPADA: 2 LAMPADAS TUBULARES  T8 LED 18/20 W; REF.
LUMICENTER CAN03-E232 OU SIMILAR.</t>
    </r>
  </si>
  <si>
    <r>
      <rPr>
        <sz val="9"/>
        <rFont val="Arial Narrow"/>
        <family val="2"/>
      </rPr>
      <t>LUMINARIA - TIPO: EMBUTIR;  PARA 1 LÂMPADA LED MR16 DE 4,8W COM BASE GU10. CORPO EM PLÁSTICO NA COR BRANCA/PRETA COM FACE RECUADA.
REF.: SE-330.1032 DA SAVE ENERGY OU SIMILAR.</t>
    </r>
  </si>
  <si>
    <r>
      <rPr>
        <sz val="9"/>
        <rFont val="Arial Narrow"/>
        <family val="2"/>
      </rPr>
      <t>LUMINARIA - TIPO: SOBREPOR; ESTRUTURA: CHAPA DE ACO; ACABAMENTO: PINTURA ELETROSTATICA BRANCA; MEDIDAS: 1245 X 170 X 45MM; VIDRO: COM ACRILICO; TIPO LAMPADA: 2 LAMPADAS TUBULARES  T8 LED 18/20 W; REF.
LUMEPETRO 152005 OU SIMILAR.</t>
    </r>
  </si>
  <si>
    <r>
      <rPr>
        <sz val="9"/>
        <rFont val="Arial Narrow"/>
        <family val="2"/>
      </rPr>
      <t>LUMINARIA - TIPO: SOBREPOR; ESTRUTURA: CHAPA DE ACO TRATADA; ACABAMENTO: PINTURA ELETROSTATICA A PO COR BRANCA;MEDIDAS: ALTURA 45MM X LARGURA 170MM X COMPRIMENTO 635MM; VIDRO: SEM VIDRO; TIPO LAMPADA: 02 LAMPADAS TUBULARES LED T8 9/10 W; REF. LUMEPETRO 152009
OU SIMILAR.</t>
    </r>
  </si>
  <si>
    <r>
      <rPr>
        <sz val="9"/>
        <rFont val="Arial Narrow"/>
        <family val="2"/>
      </rPr>
      <t>LUMINARIA - TIPO: PAINEL LED DE EMBUTIR; ULTRAFINO; ; ESTRUTURA:
ALUMINIO; ACABAMENTO: PINTURA ELETROSTATICA COR BRANCA; MEDIDAS: 300 MM X 300 MM X 23 MM; VIDRO: ACRILICO; TIPO LAMPADA: LED 24 W; 4000 K;
2200 LM; IRC MAIOR QUE 80; TENSAO: BIVOLT; VIDA UTIL MEDIANA DE 30.000
HORAS, BORDAS BRANCAS.</t>
    </r>
  </si>
  <si>
    <r>
      <rPr>
        <sz val="9"/>
        <rFont val="Arial Narrow"/>
        <family val="2"/>
      </rPr>
      <t>LUMINARIA - TIPO: PAINEL LED DE EMBUTIR, ULTRAFINO; ESTRUTURA: ALUMINIO; ACABAMENTO: PINTURA ELETROSTATICA COR BRANCA; MEDIDAS: 620 MM X 620 MM X 35 MM; VIDRO: ACRILICO; TIPO LAMPADA: LED 36 W; 4000 K; IRC MAIOR QUE 80; TENSAO: BIVOLT; VIDA UTIL MEDIANA DE 30.000 HORAS,
BORDAS BRANCAS</t>
    </r>
  </si>
  <si>
    <r>
      <rPr>
        <sz val="9"/>
        <rFont val="Arial Narrow"/>
        <family val="2"/>
      </rPr>
      <t>LUMINÁRIA TIPO BALIZADOR EMBUTIDA NA PAREDE COM 1 LÂMPADA DE LED,
TIPO BULBO, DE 9W. REF: PIROPO DA ITAIM OU EQUIVALENTE.</t>
    </r>
  </si>
  <si>
    <r>
      <rPr>
        <sz val="9"/>
        <rFont val="Arial Narrow"/>
        <family val="2"/>
      </rPr>
      <t>ARANDELA COM 1 LÂMPADA DE LED, DE 12W. REF.: MODELO TATU DA ITAIM OU
EQUIVALENTE.</t>
    </r>
  </si>
  <si>
    <r>
      <rPr>
        <sz val="9"/>
        <rFont val="Arial Narrow"/>
        <family val="2"/>
      </rPr>
      <t>A) 10 W</t>
    </r>
  </si>
  <si>
    <r>
      <rPr>
        <sz val="9"/>
        <rFont val="Arial Narrow"/>
        <family val="2"/>
      </rPr>
      <t>B) 50 W</t>
    </r>
  </si>
  <si>
    <r>
      <rPr>
        <sz val="9"/>
        <rFont val="Arial Narrow"/>
        <family val="2"/>
      </rPr>
      <t>C) 100 W</t>
    </r>
  </si>
  <si>
    <r>
      <rPr>
        <sz val="9"/>
        <rFont val="Arial Narrow"/>
        <family val="2"/>
      </rPr>
      <t>LÂMPADA LED MR16 DE 4.8W, BASE GU10, FLUXO LUMINOSO DE 360LM, TEMPERATURA DE COR DE 2700K, BIVOLT, 60HZ. REF. SE-130-1640 DA SAVE
ENERGY OU SIMILAR.</t>
    </r>
  </si>
  <si>
    <r>
      <rPr>
        <sz val="9"/>
        <rFont val="Arial Narrow"/>
        <family val="2"/>
      </rPr>
      <t>LÂMPADA LED MR16 DE 7W, BASE GU10, FLUXO LUMINOSO DE 470LM, TEMPERATURA DE COR DE 2700K, BIVOLT, 60HZ. REF. SE-130-562 DA SAVE
ENERGY OU SIMILAR</t>
    </r>
  </si>
  <si>
    <r>
      <rPr>
        <sz val="9"/>
        <rFont val="Arial Narrow"/>
        <family val="2"/>
      </rPr>
      <t>FITA DE LED, 12VCC, 5W/M, 400LM/M, LUZ FRIA 6500K, GRAU DE PROTEÇÃO IP20, ROLO COM 5M, IRC 70, VIDA ÚTIL 15.000H, GARANTIA DE 2 ANOS. REF.:
MODELO STH7804/65 - 12VCC - IP20 DA STELLA OU SIMILAR.</t>
    </r>
  </si>
  <si>
    <r>
      <rPr>
        <sz val="9"/>
        <rFont val="Arial Narrow"/>
        <family val="2"/>
      </rPr>
      <t>FONTE PARA FITA LED, TENSÃO DE ENTRADA 100-240VCA 60HZ, TENSÃO DE SAÍDA 12VCC, 3,34 A, POTÊNCIA 25W, FATOR DE POTÊNCIA &gt;0,5, GRAU DE PROTEÇÃO IP20, GARANTIA DE 1 ANO. REF.: MODELO STH6891 - AC 100-240V DA
STELLA OU SIMILAR.</t>
    </r>
  </si>
  <si>
    <r>
      <rPr>
        <sz val="9"/>
        <rFont val="Arial Narrow"/>
        <family val="2"/>
      </rPr>
      <t>KIT PENDENTE STE BR PARA LUMINÁRIAS FLAT REF.: STH6999</t>
    </r>
  </si>
  <si>
    <r>
      <rPr>
        <sz val="9"/>
        <rFont val="Arial Narrow"/>
        <family val="2"/>
      </rPr>
      <t>FECHO ELETROMAGNÉTICO, PARA INSTALAÇÃO EMBUTIDA EM BATENTE DE PORTAS DE MADEIRA OU METAL, USO INTERNO, COM MEMÓRIA MECÂNICA (DESTRAVA NO PRIMEIRO IMPULSO E SÓ VOLTA A TRAVAR APÓS SER ABERTA E FECHADA NOVAMENTE), EM LIGA DE ALUMÍNIO, ADAPTÁVEL À PORTAS COM ABERTURA PARA ESQUERDA OU DIREITA E PARA DENTRO OU FORA, COM ESPELHO LONGO E TRINCO AJUSTÁVEL, ALIMENTAÇÃO ELÉTRICA: 12VCA. REF.:
MODELO FEC-91-LA DA HDL OU SIMILAR.</t>
    </r>
  </si>
  <si>
    <r>
      <rPr>
        <sz val="9"/>
        <rFont val="Arial Narrow"/>
        <family val="2"/>
      </rPr>
      <t>FECHADURA ELÉTRICA PARA PORTA DE VIDRO DE UMA FOLHA COM ABERTURA PARA FORA, FIXAÇÃO EM RECORTE PADRÃO NO VIDRO, ABERTURA EXTERNA POR CHAVE E INTERNA POR MAÇANETA TIPO L, COM MEMÓRIA MECÂNICA (DESTRAVA NO PRIMEIRO IMPULSO E SÓ VOLTA A TRAVAR APÓS SER ABERTA E FECHADA  NOVAMENTE), CORPO EM AÇO INOX ESCOVADO, ALIMENTAÇÃO ELÉTRICA: 12VCA. REF.: MODELO PV-90-1R-AF-L DA HDL OU SIMILAR.</t>
    </r>
  </si>
  <si>
    <r>
      <rPr>
        <sz val="9"/>
        <rFont val="Arial Narrow"/>
        <family val="2"/>
      </rPr>
      <t>FECHADURA ELÉTRICA DE SOBREPOR PARA PORTÃO DE MADEIRA OU METAL
COM ABERTURA PARA DENTRO, CORPO EM AÇO PINTADO NA COR PRETA, COM MEMÓRIA MECÂNICA (DESTRAVA NO PRIMEIRO IMPULSO E SÓ VOLTA A TRAVAR APÓS SER ABERTA E FECHADA NOVAMENTE), ABERTURA INTERNA E POR CHAVE, ALIMENTAÇÃO ELÉTRICA: 12VCA. REF.: MODELO C90  DA HDL OU SIMILAR.</t>
    </r>
  </si>
  <si>
    <r>
      <rPr>
        <sz val="9"/>
        <rFont val="Arial Narrow"/>
        <family val="2"/>
      </rPr>
      <t>FONTE 127/220-12VCA, 500MA.  REF.: MODELO TRA-400 DA HDL OU SIMILAR.</t>
    </r>
  </si>
  <si>
    <r>
      <rPr>
        <sz val="9"/>
        <rFont val="Arial Narrow"/>
        <family val="2"/>
      </rPr>
      <t>FECHADURA ELETROIMÃ 12VC, FONTE CHAVEADA 12V-1A, BOTOEIRA SIMPLES S/ FIO, RECEPTOR 433MHZ - 110 / 220V E CONTROLE REMOTO 433MHZ +
ACESSÓRIOS</t>
    </r>
  </si>
  <si>
    <r>
      <rPr>
        <sz val="9"/>
        <rFont val="Arial Narrow"/>
        <family val="2"/>
      </rPr>
      <t>KIT PORTEIRO ELETRÔNICO (INTERFONE), INSTALAÇÃO DE SOBREPOR,
COMPOSTO DE UNIDADE INTERNA E UNIDADE EXTERNA, COM ALARME ANTIVIOLAÇÃO DO PAINEL EXTERNO, ADEQUADO PARA ACIONAMENTO DE FECHADURA 12VCA, ALIMENTAÇÃO ELÉTRICA: 127/220VCA, UNIDADE EXTERNA COM TETO PARA PROTEÇÃO CONTRA INTEMPÉRIES. REF.: MODELO F8NT – AZ01 DA HDL OU SIMILAR.</t>
    </r>
  </si>
  <si>
    <r>
      <rPr>
        <sz val="9"/>
        <rFont val="Arial Narrow"/>
        <family val="2"/>
      </rPr>
      <t>SISTEMA DE ALARME VISUAL E SONORO PARA BANHEIRO ACESSÍVEL, EM
CONFORMIDADE COM A NORMA NBR 9050, FUNCIONAMENTO POR RÁDIO FREQUENCIA, COMPOSTO DE:
- UMA CENTRAL DE ALARME, COM COMPARTIMENTO QUEBRA- VIDRO PARA ABRIGAR CHAVE DA PORTA DO BANHEIRO, ALIMENTADO EM 127/220VCA, COM BATERIA 12VCC DE BACKUP, COM LED DE MONITORAMENTO E SISTEMA DE TESTE PARA INSPEÇÃO PERIÓDICA.
- UM  COMANDO REMOTO, À PROVA D'ÁGUA, ALIMENTAÇÃO POR BATERIA
12VCC, COM SINALIZAÇÃO FOSFORESCENTE. REF.: MODELO AE-08 DA ARCO OU SIMILAR.</t>
    </r>
  </si>
  <si>
    <r>
      <rPr>
        <sz val="9"/>
        <rFont val="Arial Narrow"/>
        <family val="2"/>
      </rPr>
      <t>CERCA ELÉTRICA COMPOSTA DE:
- CENTRAL DE CERCA ELÉTRICA COM ATERRAMENTO ELETRÔNICO, ACOMPANHADA DE CONTROLE REMOTO E BATERIA 12V/ 7AH, CHOQUE PULSATIVO 8000V, CAPACIDADE PARA ELETRIFICAR CERCAS COM ATÉ 1.600 METROS LINEARES (BASEADO EM FIO DE AÇO GALVANIZADO DE 0,7MM DE DIÂMETRO). COM SUPERVISÃO DE CORTE DE FIO E ATERRAMENTO DA CERCA, COM 1 ENTRADA PARA SENSOR COM FIO NF, 1 SAÍDA PARA SIRENE, 1 SAÍDA PARA BATERIA, 1 SAÍDA NA OU NF PARA ALARME. ENERGIA MÁXIMA ARMAZENADA MENOR DE 5 JOULES. CHAVE LIGA/DESLIGA. ALIMENTAÇÃO 127/220V;
- SIRENE 120DB, 12V;
- HASTE COBREADA PARA ATERRAMENTO EXCLUSIVO COM DIÂMETRO DE 5/8” E COMPRIMENTO DE 2,4M;
- FIO DE AÇO GALVANIZADO DE 0,7MM PARA CERCA ELÉTRICA; - HASTES DE ALUMÍNIO TIPO ESTRELA 75CM COM 4 ISOLADORES 15KV (ESPAÇAMENTO MÁXIMO DE 3M ENTRE HASTES);
- HASTES DE ALUMÍNIO TIPO CANTONEIRA 75CM COM 8 ISOLADORES 15KV (ESPAÇAMENTO MÁXIMO DE 3M ENTRE HASTES);
- MOLAS DE REPUXO;
- PLACAS DE ADVERTÊNCIA EM ALUMÍNIO TAMANHO18X13CM COM OS DIZERES E GRAVURAS PADRONIZADOS IMPRESSOS: “PERIGO CERCA ELÉTRICA” (ESPAÇAMENTO MÁXIMO DE 5M ENTRE PLACAS);
- CABO DE ALTA ISOLAÇÃO (15KV) PARA LIGAÇÃO DA CENTRAL À CERCA</t>
    </r>
  </si>
  <si>
    <r>
      <rPr>
        <sz val="9"/>
        <rFont val="Arial Narrow"/>
        <family val="2"/>
      </rPr>
      <t>ACIONAMENTO MOTORIZADO PARA PORTÃO DE GARAGEM, COM
DESTRAVAMENTO MANUAL EM CASO DE FALTA DE ENERGIA, PROTEÇÃO TÉRMICA DO MOTOR, 60 CICLOS/HORA, DESLIZANTE, PESO DO PORTÃO ATÉ 500KG, TAMANHO DA FOLHA ATÉ 3,5M,  POTÊNCIA DO MOTOR 1/2CV, ALIMENTAÇÃO ELÉTRICA 220V, BIFÁSICO, COM DOIS CONTROLES REMOTO</t>
    </r>
  </si>
  <si>
    <r>
      <rPr>
        <sz val="9"/>
        <rFont val="Arial Narrow"/>
        <family val="2"/>
      </rPr>
      <t>SINALEIRO DE GARAGEM VISUAL E SONORO, COM LEDS DE ALTO BRILHO, COM
ALARME SONORO DE 80DB, ALIMENTAÇÃO ELÉTRICA EM 127/ 220V, COM PLACA DE AVISO COM OS DIZERES: “CUIDADO VEÍCULOS”</t>
    </r>
  </si>
  <si>
    <r>
      <rPr>
        <sz val="9"/>
        <rFont val="Arial Narrow"/>
        <family val="2"/>
      </rPr>
      <t>RENOVADOR DE AR PARA BANHEIRO, INCLUINDO TUBO FLEXÍVEL  -  TIPO
VENTOKIT</t>
    </r>
  </si>
  <si>
    <r>
      <rPr>
        <sz val="9"/>
        <rFont val="Arial Narrow"/>
        <family val="2"/>
      </rPr>
      <t>CONTROLADOR DE ACESSO AGL CA25</t>
    </r>
  </si>
  <si>
    <r>
      <rPr>
        <sz val="9"/>
        <rFont val="Arial Narrow"/>
        <family val="2"/>
      </rPr>
      <t>BOTOEIRA DUPLA AGL BT-D AGL</t>
    </r>
  </si>
  <si>
    <r>
      <rPr>
        <sz val="9"/>
        <rFont val="Arial Narrow"/>
        <family val="2"/>
      </rPr>
      <t>FONTE CC 12V/1A</t>
    </r>
  </si>
  <si>
    <r>
      <rPr>
        <sz val="9"/>
        <rFont val="Arial Narrow"/>
        <family val="2"/>
      </rPr>
      <t>A) 2,5 METROS – AZUL</t>
    </r>
  </si>
  <si>
    <r>
      <rPr>
        <sz val="9"/>
        <rFont val="Arial Narrow"/>
        <family val="2"/>
      </rPr>
      <t>B) 1,5 METROS – VERDE</t>
    </r>
  </si>
  <si>
    <r>
      <rPr>
        <sz val="9"/>
        <rFont val="Arial Narrow"/>
        <family val="2"/>
      </rPr>
      <t>C) 1,5 METROS – VERMELHO</t>
    </r>
  </si>
  <si>
    <r>
      <rPr>
        <sz val="9"/>
        <rFont val="Arial Narrow"/>
        <family val="2"/>
      </rPr>
      <t>B) 1,5 METROS – AZUL</t>
    </r>
  </si>
  <si>
    <r>
      <rPr>
        <sz val="9"/>
        <rFont val="Arial Narrow"/>
        <family val="2"/>
      </rPr>
      <t>CABO HDMI – 10 METROS</t>
    </r>
  </si>
  <si>
    <r>
      <rPr>
        <sz val="9"/>
        <rFont val="Arial Narrow"/>
        <family val="2"/>
      </rPr>
      <t>CABO HDMI 25 METROS, COM CONECTORES HDMI MACHO NAS DUAS
EXTREMIDADES.</t>
    </r>
  </si>
  <si>
    <r>
      <rPr>
        <sz val="9"/>
        <rFont val="Arial Narrow"/>
        <family val="2"/>
      </rPr>
      <t>CABO DE PAR TRANÇADO F/UTP BLINDADO, 4 PARES, CATEGORIA 5E. REF.:
FURUKAWA OU EQUIVALENTE</t>
    </r>
  </si>
  <si>
    <r>
      <rPr>
        <sz val="9"/>
        <rFont val="Arial Narrow"/>
        <family val="2"/>
      </rPr>
      <t>BLOCO PARA CONECTOR FÊMEA RJ45, KEYSTONE, NA COR BRANCA. REF.:
QM99240.00 DA DUTOTEC OU SIMILAR.</t>
    </r>
  </si>
  <si>
    <r>
      <rPr>
        <sz val="9"/>
        <rFont val="Arial Narrow"/>
        <family val="2"/>
      </rPr>
      <t>PLUG/CONECTOR MACHO, RJ-45, CATEGORIA 5E, SEM BLINDAGEM, PARA
CABOS UTP 4 PARES DE 22 A 26AWG, PADRÃO DE MONTAGEM T568A OU B.</t>
    </r>
  </si>
  <si>
    <r>
      <rPr>
        <sz val="9"/>
        <rFont val="Arial Narrow"/>
        <family val="2"/>
      </rPr>
      <t>PLUG/CONECTOR MACHO, RJ-45, CATEGORIA 6, SEM BLINDAGEM, PARA CABOS
UTP 4 PARES DE 22 A 26AWG, PADRÃO DE MONTAGEM T568A OU B.</t>
    </r>
  </si>
  <si>
    <r>
      <rPr>
        <sz val="9"/>
        <rFont val="Arial Narrow"/>
        <family val="2"/>
      </rPr>
      <t>A) 1” TRAMONTINA REF.: 56117/017</t>
    </r>
  </si>
  <si>
    <r>
      <rPr>
        <sz val="9"/>
        <rFont val="Arial Narrow"/>
        <family val="2"/>
      </rPr>
      <t>A) 1” TRAMONTINA REF.: 56115/018</t>
    </r>
  </si>
  <si>
    <r>
      <rPr>
        <sz val="9"/>
        <rFont val="Arial Narrow"/>
        <family val="2"/>
      </rPr>
      <t>A) 16U</t>
    </r>
  </si>
  <si>
    <r>
      <rPr>
        <sz val="9"/>
        <rFont val="Arial Narrow"/>
        <family val="2"/>
      </rPr>
      <t>B) 20U</t>
    </r>
  </si>
  <si>
    <r>
      <rPr>
        <sz val="9"/>
        <rFont val="Arial Narrow"/>
        <family val="2"/>
      </rPr>
      <t>C) 24U</t>
    </r>
  </si>
  <si>
    <r>
      <rPr>
        <sz val="9"/>
        <rFont val="Arial Narrow"/>
        <family val="2"/>
      </rPr>
      <t>D) 32U</t>
    </r>
  </si>
  <si>
    <r>
      <rPr>
        <sz val="9"/>
        <rFont val="Arial Narrow"/>
        <family val="2"/>
      </rPr>
      <t>RACK DE COLUNA ABERTO 36U COM GUIA LATERAL</t>
    </r>
  </si>
  <si>
    <r>
      <rPr>
        <sz val="9"/>
        <rFont val="Arial Narrow"/>
        <family val="2"/>
      </rPr>
      <t>GABINETE METÁLICO FECHADO (BRACKET), PARA FIXAÇÃO EM PAREDE.
PADRÃO 19”. PORTA DE ACRÍLICO TRANSPARENTE COM FECHADURA, ESTRUTURA EM CHAPA DE AÇO 0,75MM. FUNDO, TETO E LATERAIS EM CHAPA METÁLICA. LATERAIS REMOVÍVEIS. ABERTURAS NO TETO E NA BASE PARA PASSAGEM DE CABOS. PINTURA ELETROSTÁTICA EPÓXI-PÓ  NA COR PRETA, BEGE OU CINZA. PROFUNDIDADE: 570MM. CAPACIDADE: 12U</t>
    </r>
  </si>
  <si>
    <r>
      <rPr>
        <sz val="9"/>
        <rFont val="Arial Narrow"/>
        <family val="2"/>
      </rPr>
      <t>A) 400MM</t>
    </r>
  </si>
  <si>
    <r>
      <rPr>
        <sz val="9"/>
        <rFont val="Arial Narrow"/>
        <family val="2"/>
      </rPr>
      <t>B) 500MM</t>
    </r>
  </si>
  <si>
    <r>
      <rPr>
        <sz val="9"/>
        <rFont val="Arial Narrow"/>
        <family val="2"/>
      </rPr>
      <t>BANDEJA FIXA PARA RACK FECHADO, PADRÃO 19'', COM FIXAÇÃO APENAS NA
PARTE FRONTAL</t>
    </r>
  </si>
  <si>
    <r>
      <rPr>
        <sz val="9"/>
        <rFont val="Arial Narrow"/>
        <family val="2"/>
      </rPr>
      <t>A) DOIS VENTILADORES</t>
    </r>
  </si>
  <si>
    <r>
      <rPr>
        <sz val="9"/>
        <rFont val="Arial Narrow"/>
        <family val="2"/>
      </rPr>
      <t>KIT DE FIXAÇÃO COM: PORCA GAIOLA M5, PARAFUSO PHILIPS M5X12 E
ARRUELA PACOTE COM 10 UNIDADES</t>
    </r>
  </si>
  <si>
    <r>
      <rPr>
        <sz val="9"/>
        <rFont val="Arial Narrow"/>
        <family val="2"/>
      </rPr>
      <t>VOICE PANEL, CATEGORIA 3, COM 30 PORTAS. PADRÃO 19”. ALTURA 1U. ESTRUTURA EM AÇO NA COR PRETA. CONECTORES FRONTAL PADRÃO RJ45 COMPATIVEL COM RJ11 E TRASEIRO 110IDC PARA CONDUTORES DE 22 A 26
AWG</t>
    </r>
  </si>
  <si>
    <r>
      <rPr>
        <sz val="9"/>
        <rFont val="Arial Narrow"/>
        <family val="2"/>
      </rPr>
      <t>VOICE PANEL, CATEGORIA 3, COM 50 PORTAS. PADRÃO 19”. ALTURA 1U. REF.:
FURUKAWA OU EQUIVALENTE</t>
    </r>
  </si>
  <si>
    <r>
      <rPr>
        <sz val="9"/>
        <rFont val="Arial Narrow"/>
        <family val="2"/>
      </rPr>
      <t>BLOCO TERMINAL DE ENGATE RÁPIDO M10 B IDC COM CONTATO DE CONEXÃO
PERMANENTE 10 PARES</t>
    </r>
  </si>
  <si>
    <r>
      <rPr>
        <sz val="9"/>
        <rFont val="Arial Narrow"/>
        <family val="2"/>
      </rPr>
      <t>A) 1 BLOCO</t>
    </r>
  </si>
  <si>
    <r>
      <rPr>
        <sz val="9"/>
        <rFont val="Arial Narrow"/>
        <family val="2"/>
      </rPr>
      <t>B) 2 BLOCOS</t>
    </r>
  </si>
  <si>
    <r>
      <rPr>
        <sz val="9"/>
        <rFont val="Arial Narrow"/>
        <family val="2"/>
      </rPr>
      <t>C) 3 BLOCOS</t>
    </r>
  </si>
  <si>
    <r>
      <rPr>
        <sz val="9"/>
        <rFont val="Arial Narrow"/>
        <family val="2"/>
      </rPr>
      <t>D) 5 BLOCOS</t>
    </r>
  </si>
  <si>
    <r>
      <rPr>
        <sz val="9"/>
        <rFont val="Arial Narrow"/>
        <family val="2"/>
      </rPr>
      <t>RELOCAÇÃO DE LUMINÁRIA EMBUTIDA EM FORRO COM APROVEITAMENTO DE MATERIAL (INCLUI MARCAÇÃO, CORTE DO FORRO NA NOVA LOCAÇÃO E MÃO DE OBRA ELÉTRICA).</t>
    </r>
  </si>
  <si>
    <r>
      <rPr>
        <sz val="9"/>
        <rFont val="Arial Narrow"/>
        <family val="2"/>
      </rPr>
      <t>RELOCAÇÃO DE LUMINÁRIA DE SOBREPOR COM APROVEITAMENTO DE MATERIAL (MÃO DE OBRA ELÉTRICA).</t>
    </r>
  </si>
  <si>
    <r>
      <rPr>
        <sz val="9"/>
        <rFont val="Arial Narrow"/>
        <family val="2"/>
      </rPr>
      <t>RELOCAÇÃO DE INTERRUPTOR COM INSTALAÇÃO APARENTE COM APROVEITAMENTO DE MATERIAL (MÃO DE OBRA ELÉTRICA).</t>
    </r>
  </si>
  <si>
    <r>
      <rPr>
        <sz val="9"/>
        <rFont val="Arial Narrow"/>
        <family val="2"/>
      </rPr>
      <t>RELOCAÇÃO DE TOMADA ELÉTRICA COM INSTALAÇÃO APARENTE COM APROVEITAMENTO DE MATERIAL (MÃO DE OBRA ELÉTRICA).</t>
    </r>
  </si>
  <si>
    <r>
      <rPr>
        <sz val="9"/>
        <rFont val="Arial Narrow"/>
        <family val="2"/>
      </rPr>
      <t>RELOCAÇÃO DE PONTO TELEFÔNICO COM INSTALAÇÃO APARENTE COM APROVEITAMENTO DE MATERIAL (MÃO DE OBRA ELÉTRICA).</t>
    </r>
  </si>
  <si>
    <r>
      <rPr>
        <sz val="9"/>
        <rFont val="Arial Narrow"/>
        <family val="2"/>
      </rPr>
      <t>RELOCAÇÃO DE PONTO DE LÓGICA COM INSTALAÇÃO APARENTE COM APROVEITAMENTO DE MATERIAL (MÃO DE OBRA ELÉTRICA).</t>
    </r>
  </si>
  <si>
    <r>
      <rPr>
        <sz val="9"/>
        <rFont val="Arial Narrow"/>
        <family val="2"/>
      </rPr>
      <t>DESMONTAGEM E ARMAZENAMENTO ADEQUADO DE INFRAESTRUTURA
EXISTENTE (ELETRODUTO, CANALETA E ACESSÓRIOS) E O RESPECTIVO CABEAMENTO (CABOS ELÉTRICOS, DE TELEFONIA OU DE LÓGICA)</t>
    </r>
  </si>
  <si>
    <r>
      <rPr>
        <sz val="9"/>
        <rFont val="Arial Narrow"/>
        <family val="2"/>
      </rPr>
      <t>DESMONTAGEM E ARMAZENAMENTO ADEQUADO DE PONTO ELÉTRICO (INTERRUPTOR, TOMADA ELÉTRICA, TOMADA DE TELECOMUNICAÇÕES,
LUMINÁRIA, PROJETOR, ETC.)</t>
    </r>
  </si>
  <si>
    <r>
      <rPr>
        <sz val="9"/>
        <rFont val="Arial Narrow"/>
        <family val="2"/>
      </rPr>
      <t>ADAPTAÇÃO DE QUADRO DE ENERGIA EXISTENTE PARA SER CAIXA DE PASSAGEM, INCLUINDO: IDENTIFICAÇÃO DOS CIRCUITOS EXISTENTES, EMENDA DOS CABOS EXISTENTES COM OS NOVOS, DESMONTAGEM DE
DISJUNTORES, BARRAMENTOS E OUTROS ITENS QUE SERÃO RETIRADOS.</t>
    </r>
  </si>
  <si>
    <r>
      <rPr>
        <sz val="9"/>
        <rFont val="Arial Narrow"/>
        <family val="2"/>
      </rPr>
      <t>DESMONTAGEM E ARMAZENAMENTO ADEQUADO DE QUADRO DE ENERGIA ELÉTRICA</t>
    </r>
  </si>
  <si>
    <r>
      <rPr>
        <sz val="9"/>
        <rFont val="Arial Narrow"/>
        <family val="2"/>
      </rPr>
      <t>MÃO DE OBRA PARA EQUILÍBRIO E BALANCEAMENTO DA DISTRIBUIÇÃO DE</t>
    </r>
  </si>
  <si>
    <r>
      <rPr>
        <sz val="9"/>
        <rFont val="Arial Narrow"/>
        <family val="2"/>
      </rPr>
      <t>CARGAS ELÉTRICAS ENTRE FASES DE QUADRO DE DISTRIBUIÇÃO, INCLUI: MEDIÇÃO DA CORRENTE E TENSÃO EM TODOS OS CIRCUITOS, AVALIAÇÃO E DEFINIÇÃO DAS PROVIDÊNCIAS NECESSÁRIAS, INSTALAÇÃO DE NOVOS DISJUNTORES, REMANEJAMENTO DE CIRCUITOS, IDENTIFICAÇÃO DAS ALTERAÇÕES E ELABORAÇÃO DE NOVO DIAGRAMA DO QUADRO (MÃO DE</t>
    </r>
  </si>
  <si>
    <r>
      <rPr>
        <sz val="9"/>
        <rFont val="Arial Narrow"/>
        <family val="2"/>
      </rPr>
      <t>OBRA ELÉTRICA).</t>
    </r>
  </si>
  <si>
    <r>
      <rPr>
        <sz val="9"/>
        <rFont val="Arial Narrow"/>
        <family val="2"/>
      </rPr>
      <t>ADAPTAÇÃO DE CAIXA DE DISTRIBUIÇÃO DE TELEFONIA PARA SER CAIXA DE PASSAGEM, INCLUINDO: IDENTIFICAÇÃO DOS CABOS EXISTENTES, EMENDA DOS CABOS EXISTENTES COM OS NOVOS, DESMONTAGEM BLOCOS
TERMINAIS E OUTROS ITENS QUE SERÃO RETIRADOS.</t>
    </r>
  </si>
  <si>
    <r>
      <rPr>
        <sz val="9"/>
        <rFont val="Arial Narrow"/>
        <family val="2"/>
      </rPr>
      <t>REVISÃO DE ILUMINAÇÃO: VERIFICAR O FUNCIONAMENTO DOS PONTOS DE ILUMINAÇÃO INTERNA E EXTERNA DE TODA A EDIFICAÇÃO, IDENTIFICAR PONTOS COM DEFEITO E PROVIDÊNCIAS PARA SOLUÇÃO (LÂMPADAS,
REATORES, RELÉS FOTOELÉTRICOS, INTERRUPTORES, ETC.).</t>
    </r>
  </si>
  <si>
    <r>
      <rPr>
        <sz val="9"/>
        <rFont val="Arial Narrow"/>
        <family val="2"/>
      </rPr>
      <t>REVISÃO DE TOMADA ELÉTRICA: VERIFICAR O FUNCIONAMENTO DO PONTO DE TOMADA ELÉTRICA, IDENTIFICAR O DEFEITO E PROVIDENCIAR A SOLUÇÃO (TOMADAS, DISJUNTORES, FIAÇÃO, ETC.).</t>
    </r>
  </si>
  <si>
    <r>
      <rPr>
        <sz val="9"/>
        <rFont val="Arial Narrow"/>
        <family val="2"/>
      </rPr>
      <t>REVISÃO DE TOMADA DE TELECOMUNICAÇÃO: VERIFICAR O FUNCIONAMENTO DO PONTO DE TELEFONIA OU DE LÓGICA, IDENTIFICAR O DEFEITO E PROVIDENCIAR A SOLUÇÃO (TOMADAS, CABEAMENTO, CONEXÕES, ETC.).</t>
    </r>
  </si>
  <si>
    <r>
      <rPr>
        <sz val="9"/>
        <rFont val="Arial Narrow"/>
        <family val="2"/>
      </rPr>
      <t>LANÇAMENTO DE CABOS ATÉ O NOVO QUADRO DE DISTRIBUIÇÃO</t>
    </r>
  </si>
  <si>
    <t>DESCONTO</t>
  </si>
  <si>
    <t>MÃO DE OBRA PARA ACOMPANHAMENTO E RESOLUÇÃO DE PROBLEMAS RELATIVOS AO FUNCIONAMENTO DAS LINHAS TELEFÔNICAS.</t>
  </si>
  <si>
    <t>MÃO DE OBRA PARA RETIRADA, LIMPEZA, ARMAZENAGEM E DESCARTE DE CABOS DE REDE, CABOS ELÉTRICOS, CAIXAS DE PVC DE SOBREPOR COM TOMADAS ELÉTRICAS E CONECTORES RJ45</t>
  </si>
  <si>
    <t>MÃO DE OBRA PARA ABERTURA DE FUROS E RASGOS PARA MONTAGEM DE CAIXAS PEQUENAS DE INSPEÇÃO DE ATERRAMENTO E POSTERIOR RECOMPOSIÇÃO E ACABAMENTO</t>
  </si>
  <si>
    <t>CURVA VERTICAL EXTERNA, EM ALUMÍNIO ANODIZADO PINTADO NA COR BRANCA, R=30MM, LARGURA DE 73MM, COM UM SEPTO. PARA DUTO DE 45MM DE ALTURA. REF: DT 38440.30 DA DUTOTEC OU SIMILAR.</t>
  </si>
  <si>
    <t>ADAPTADOR PARA CANALETA-ELETRODUTO 3X1", EM TEMOPLÁSTICO ABS/PC-V0 NA COR BRANCA, PARA PERFIL DE 45MM.  REF: DT 48042.00 DA DUTOTEC OU SIMILAR.</t>
  </si>
  <si>
    <t>CURVA VERTICAL INTERNA PARA CANALETA, PLANA LISA, EM ALUMÍNIO ANODIZADO PINTADO NA COR BRANCA, RAIO=30MM, LARGURA DE 73MM, COM UM  SEPTO DIVISOR. REF.: DT38040.30 DA DUTOTEC OU SIMILAR.</t>
  </si>
  <si>
    <t>TAMPA TERMINAL PARA FECHAMENTO DE CANALETA DE ALUMÍNIO, EM PLÁSTICO ABS NA COR BRANCA, DIMENSÕES 25X73MM. REF.: DT49140.00 DA DUTOTEC OU SIMILAR.</t>
  </si>
  <si>
    <t xml:space="preserve">TORNEIRA PARA TANQUE E JARDIM EM METAL, CROMADO, 1/2" </t>
  </si>
  <si>
    <t>PROCESSO DE IMPERMEBILIZAÇÃO: ARGAMASSA POLIMÉRICA FLEXÍVEL, COM 5KG/M², COM TELA DE POLIÉSTER RESINADA</t>
  </si>
  <si>
    <t>PROCESSO DE IMPERMEBILIZAÇÃO: ARGAMASSA POLIMÉRICA FLEXÍVEL, COM 5KG/M², SEM TELA DE POLIÉSTER RESINADA</t>
  </si>
  <si>
    <t xml:space="preserve">PROCESSO COMPLEMENTAR: PROTEÇÃO MECÂNICA (ARGAMASSA CIMENTO E AREIA 1:3), ARMADA COM TELA, A SER APLICADA EM SUPERFICÍES HORIZONTAIS, ESP.=3 CM  </t>
  </si>
  <si>
    <t>BANCADA EM GRANITO CINZA CORUMBÁ OU CINZA ANDORINHA OU MÁRMORE BRANCO COMUM,  E = 2 CM, COM TESTIRA A 1/2 ESQUADRIA COM H=8CM E RODABANCADA H=9CM, APOIADA EM CONSOLE DE METALON (20 X 30) MM</t>
  </si>
  <si>
    <t>PORTA PIVOTANTE DE VIDRO TEMPERADO LISO, INCOLOR, 8MM, UMA FOLHA DE ABRIR. FECHADURA PV-90-1R AF-L FABRICANTE HDL OU SIMILAR (ABRIR PARA FORA, MAÇANETA TIPO "L"), MOLA DE PISO FABRICANTE DORMA BTS 75R  OU SIMILAR, FERRAGENS JUMBO E PUXADOR INOX ESCOVADO (SEÇÃO CIRCULAR,  UM PAR, ø=3 À 4,5CM. ACABAMENTO DE VIDRO COM PELÍCULA JATEADA E DE SEGURANÇA</t>
  </si>
  <si>
    <t>ADESIVO EM VINIL JATEADO (BRANCO OU TRANSPARENTE)</t>
  </si>
  <si>
    <t>PINTURA COM TINTA ACRÍLICA ACETINADA NAS PAREDES, COR PADRÃO– DUAS DEMÃOS</t>
  </si>
  <si>
    <t xml:space="preserve">TEXTURA ACRÍLICA HIDROREPELENTE, APLICAÇÃO COM ROLO </t>
  </si>
  <si>
    <t>PISO CERÂMICO ESMALTADO PEI 5, ANTIDERRAPANTE, ASSENTADO COM ARGAMASSA PRÉ-FABRICADA DE CIMENTO COLANTE E  REJUNTAMENTO</t>
  </si>
  <si>
    <t>FORNECIMENTO E INSTALAÇÃO DE FECHADURA COMPLETA EXTERNA (COM CHAVE DE ENTRADA), MAÇANETA TIPO ALAVANCA DE ZAMAC, ACABAMENTO CROMADO BRILHANTE, MÁQUINA DE 55MM. GRAU DE SEGURANÇA MUITO ALTO E TRÁFEGO INTENSO. PARA PORTA DE MADEIRA. REF. MODELO LA FONTE 607, PADO - LINHA VICTORIA OU SIMILAR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</si>
</sst>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.0000"/>
    <numFmt numFmtId="165" formatCode="0.000"/>
  </numFmts>
  <fonts count="17" x14ac:knownFonts="1">
    <font>
      <sz val="11"/>
      <color rgb="FF000000"/>
      <name val="Calibri"/>
      <family val="2"/>
      <charset val="1"/>
    </font>
    <font>
      <b/>
      <sz val="14"/>
      <color rgb="FF000000"/>
      <name val="Arial Narrow"/>
      <family val="2"/>
      <charset val="1"/>
    </font>
    <font>
      <sz val="9"/>
      <color rgb="FF000000"/>
      <name val="Arial Narrow"/>
      <family val="2"/>
      <charset val="1"/>
    </font>
    <font>
      <b/>
      <sz val="9"/>
      <color rgb="FF000000"/>
      <name val="Arial Narrow"/>
      <family val="2"/>
      <charset val="1"/>
    </font>
    <font>
      <b/>
      <sz val="9"/>
      <name val="Arial Narrow"/>
      <family val="2"/>
      <charset val="1"/>
    </font>
    <font>
      <sz val="10"/>
      <color rgb="FF000000"/>
      <name val="Arial Narrow"/>
      <family val="2"/>
      <charset val="1"/>
    </font>
    <font>
      <sz val="9"/>
      <name val="Arial Narrow"/>
      <family val="2"/>
      <charset val="1"/>
    </font>
    <font>
      <sz val="11"/>
      <color rgb="FF000000"/>
      <name val="Calibri"/>
      <family val="2"/>
      <charset val="1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000000"/>
      <name val="Times New Roman"/>
      <family val="1"/>
    </font>
    <font>
      <sz val="10"/>
      <color rgb="FF000000"/>
      <name val="Arial Narrow"/>
      <family val="2"/>
    </font>
    <font>
      <sz val="10"/>
      <name val="Arial"/>
      <family val="2"/>
    </font>
    <font>
      <sz val="10"/>
      <color rgb="FF000000"/>
      <name val="Calibri"/>
      <family val="2"/>
      <charset val="1"/>
    </font>
    <font>
      <sz val="9"/>
      <name val="Arial Narrow"/>
      <family val="2"/>
    </font>
    <font>
      <sz val="9"/>
      <color rgb="FF000000"/>
      <name val="Arial Narrow"/>
      <family val="2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FFFFFF"/>
      </patternFill>
    </fill>
    <fill>
      <patternFill patternType="solid">
        <fgColor rgb="FFE6E6E6"/>
      </patternFill>
    </fill>
    <fill>
      <patternFill patternType="solid">
        <fgColor rgb="FFDDDDDD"/>
      </patternFill>
    </fill>
    <fill>
      <patternFill patternType="solid">
        <fgColor rgb="FFCCCCCC"/>
      </patternFill>
    </fill>
    <fill>
      <patternFill patternType="solid">
        <fgColor rgb="FFE7E6E6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/>
  </cellStyleXfs>
  <cellXfs count="150">
    <xf numFmtId="0" fontId="0" fillId="0" borderId="0" xfId="0"/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9" fillId="4" borderId="5" xfId="0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left" wrapText="1"/>
    </xf>
    <xf numFmtId="0" fontId="9" fillId="4" borderId="5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wrapText="1"/>
    </xf>
    <xf numFmtId="2" fontId="11" fillId="4" borderId="6" xfId="0" applyNumberFormat="1" applyFont="1" applyFill="1" applyBorder="1" applyAlignment="1">
      <alignment horizontal="right" vertical="top" shrinkToFit="1"/>
    </xf>
    <xf numFmtId="0" fontId="9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2" fontId="11" fillId="0" borderId="5" xfId="0" applyNumberFormat="1" applyFont="1" applyBorder="1" applyAlignment="1">
      <alignment horizontal="center" vertical="top" shrinkToFit="1"/>
    </xf>
    <xf numFmtId="2" fontId="11" fillId="0" borderId="6" xfId="0" applyNumberFormat="1" applyFont="1" applyBorder="1" applyAlignment="1">
      <alignment horizontal="right" vertical="top" shrinkToFit="1"/>
    </xf>
    <xf numFmtId="0" fontId="10" fillId="4" borderId="5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2" fontId="11" fillId="4" borderId="6" xfId="0" applyNumberFormat="1" applyFont="1" applyFill="1" applyBorder="1" applyAlignment="1">
      <alignment horizontal="right" vertical="center" shrinkToFi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shrinkToFit="1"/>
    </xf>
    <xf numFmtId="2" fontId="11" fillId="0" borderId="6" xfId="0" applyNumberFormat="1" applyFont="1" applyBorder="1" applyAlignment="1">
      <alignment horizontal="right" vertical="center" shrinkToFit="1"/>
    </xf>
    <xf numFmtId="0" fontId="9" fillId="0" borderId="5" xfId="0" applyFont="1" applyBorder="1" applyAlignment="1">
      <alignment horizontal="right" vertical="top" wrapText="1" indent="1"/>
    </xf>
    <xf numFmtId="0" fontId="10" fillId="4" borderId="5" xfId="0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horizontal="right" vertical="top" wrapText="1" indent="1"/>
    </xf>
    <xf numFmtId="0" fontId="9" fillId="0" borderId="5" xfId="0" applyFont="1" applyBorder="1" applyAlignment="1">
      <alignment horizontal="right" vertical="center" wrapText="1" indent="1"/>
    </xf>
    <xf numFmtId="0" fontId="9" fillId="4" borderId="5" xfId="0" applyFont="1" applyFill="1" applyBorder="1" applyAlignment="1">
      <alignment horizontal="right" vertical="center" wrapText="1" indent="1"/>
    </xf>
    <xf numFmtId="0" fontId="9" fillId="4" borderId="5" xfId="0" applyFont="1" applyFill="1" applyBorder="1" applyAlignment="1">
      <alignment horizontal="left" vertical="center" wrapText="1"/>
    </xf>
    <xf numFmtId="4" fontId="11" fillId="0" borderId="6" xfId="0" applyNumberFormat="1" applyFont="1" applyBorder="1" applyAlignment="1">
      <alignment horizontal="right" vertical="center" shrinkToFit="1"/>
    </xf>
    <xf numFmtId="0" fontId="12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11" fillId="4" borderId="5" xfId="0" applyFont="1" applyFill="1" applyBorder="1" applyAlignment="1">
      <alignment horizontal="left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2" fontId="10" fillId="0" borderId="0" xfId="0" applyNumberFormat="1" applyFont="1" applyAlignment="1">
      <alignment horizontal="left" vertical="top"/>
    </xf>
    <xf numFmtId="0" fontId="8" fillId="4" borderId="7" xfId="0" applyFont="1" applyFill="1" applyBorder="1" applyAlignment="1">
      <alignment horizontal="left" vertical="top" wrapText="1"/>
    </xf>
    <xf numFmtId="0" fontId="8" fillId="4" borderId="7" xfId="0" applyFont="1" applyFill="1" applyBorder="1" applyAlignment="1">
      <alignment horizontal="left" vertical="top" wrapText="1" indent="8"/>
    </xf>
    <xf numFmtId="0" fontId="8" fillId="4" borderId="7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horizontal="right" vertical="top" wrapText="1" indent="1"/>
    </xf>
    <xf numFmtId="0" fontId="8" fillId="4" borderId="8" xfId="0" applyFont="1" applyFill="1" applyBorder="1" applyAlignment="1">
      <alignment vertical="top" wrapText="1"/>
    </xf>
    <xf numFmtId="2" fontId="11" fillId="4" borderId="9" xfId="0" applyNumberFormat="1" applyFont="1" applyFill="1" applyBorder="1" applyAlignment="1">
      <alignment horizontal="right" vertical="top" shrinkToFit="1"/>
    </xf>
    <xf numFmtId="0" fontId="8" fillId="4" borderId="1" xfId="0" applyFont="1" applyFill="1" applyBorder="1" applyAlignment="1">
      <alignment vertical="top" wrapText="1"/>
    </xf>
    <xf numFmtId="0" fontId="9" fillId="4" borderId="5" xfId="0" applyFont="1" applyFill="1" applyBorder="1" applyAlignment="1">
      <alignment horizontal="left" wrapText="1"/>
    </xf>
    <xf numFmtId="164" fontId="11" fillId="0" borderId="5" xfId="0" applyNumberFormat="1" applyFont="1" applyBorder="1" applyAlignment="1">
      <alignment horizontal="center" vertical="top" shrinkToFit="1"/>
    </xf>
    <xf numFmtId="0" fontId="13" fillId="4" borderId="5" xfId="0" applyFont="1" applyFill="1" applyBorder="1" applyAlignment="1">
      <alignment horizontal="left" wrapText="1"/>
    </xf>
    <xf numFmtId="0" fontId="13" fillId="4" borderId="6" xfId="0" applyFont="1" applyFill="1" applyBorder="1" applyAlignment="1">
      <alignment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vertical="center" wrapText="1"/>
    </xf>
    <xf numFmtId="2" fontId="11" fillId="0" borderId="5" xfId="0" applyNumberFormat="1" applyFont="1" applyBorder="1" applyAlignment="1">
      <alignment horizontal="left" vertical="top" indent="1" shrinkToFit="1"/>
    </xf>
    <xf numFmtId="0" fontId="4" fillId="2" borderId="1" xfId="2" applyNumberFormat="1" applyFont="1" applyFill="1" applyBorder="1" applyAlignment="1">
      <alignment horizontal="right" vertical="center"/>
    </xf>
    <xf numFmtId="0" fontId="14" fillId="0" borderId="5" xfId="0" applyFont="1" applyBorder="1" applyAlignment="1">
      <alignment horizontal="left" vertical="top" wrapText="1"/>
    </xf>
    <xf numFmtId="165" fontId="15" fillId="0" borderId="5" xfId="0" applyNumberFormat="1" applyFont="1" applyBorder="1" applyAlignment="1">
      <alignment horizontal="center" vertical="top" shrinkToFit="1"/>
    </xf>
    <xf numFmtId="0" fontId="14" fillId="0" borderId="5" xfId="0" applyFont="1" applyBorder="1" applyAlignment="1">
      <alignment horizontal="left" vertical="top" wrapText="1" indent="1"/>
    </xf>
    <xf numFmtId="2" fontId="15" fillId="0" borderId="5" xfId="0" applyNumberFormat="1" applyFont="1" applyBorder="1" applyAlignment="1">
      <alignment horizontal="center" vertical="top" shrinkToFit="1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 indent="1"/>
    </xf>
    <xf numFmtId="2" fontId="15" fillId="0" borderId="5" xfId="0" applyNumberFormat="1" applyFont="1" applyBorder="1" applyAlignment="1">
      <alignment horizontal="center" vertical="center" shrinkToFit="1"/>
    </xf>
    <xf numFmtId="2" fontId="15" fillId="0" borderId="6" xfId="0" applyNumberFormat="1" applyFont="1" applyBorder="1" applyAlignment="1">
      <alignment horizontal="right" vertical="center" shrinkToFit="1"/>
    </xf>
    <xf numFmtId="2" fontId="15" fillId="0" borderId="6" xfId="0" applyNumberFormat="1" applyFont="1" applyBorder="1" applyAlignment="1">
      <alignment horizontal="right" vertical="top" shrinkToFit="1"/>
    </xf>
    <xf numFmtId="4" fontId="15" fillId="0" borderId="6" xfId="0" applyNumberFormat="1" applyFont="1" applyBorder="1" applyAlignment="1">
      <alignment horizontal="right" vertical="top" shrinkToFit="1"/>
    </xf>
    <xf numFmtId="0" fontId="8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 indent="8"/>
    </xf>
    <xf numFmtId="0" fontId="8" fillId="4" borderId="1" xfId="0" applyFont="1" applyFill="1" applyBorder="1" applyAlignment="1">
      <alignment horizontal="right" vertical="top" wrapText="1" indent="1"/>
    </xf>
    <xf numFmtId="0" fontId="8" fillId="4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right" vertical="center"/>
    </xf>
    <xf numFmtId="2" fontId="8" fillId="4" borderId="1" xfId="0" applyNumberFormat="1" applyFont="1" applyFill="1" applyBorder="1" applyAlignment="1">
      <alignment vertical="top" wrapText="1"/>
    </xf>
    <xf numFmtId="0" fontId="13" fillId="6" borderId="1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right" vertical="top" wrapText="1" indent="1"/>
    </xf>
    <xf numFmtId="2" fontId="13" fillId="6" borderId="1" xfId="0" applyNumberFormat="1" applyFont="1" applyFill="1" applyBorder="1" applyAlignment="1">
      <alignment horizontal="left" vertical="top" wrapText="1"/>
    </xf>
    <xf numFmtId="2" fontId="9" fillId="6" borderId="1" xfId="0" applyNumberFormat="1" applyFont="1" applyFill="1" applyBorder="1" applyAlignment="1">
      <alignment horizontal="center" vertical="top" wrapText="1"/>
    </xf>
    <xf numFmtId="2" fontId="9" fillId="6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top" wrapText="1" indent="1"/>
    </xf>
    <xf numFmtId="1" fontId="11" fillId="0" borderId="1" xfId="0" applyNumberFormat="1" applyFont="1" applyBorder="1" applyAlignment="1">
      <alignment horizontal="center" vertical="top" shrinkToFit="1"/>
    </xf>
    <xf numFmtId="2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center" wrapText="1" indent="1"/>
    </xf>
    <xf numFmtId="1" fontId="11" fillId="0" borderId="1" xfId="0" applyNumberFormat="1" applyFont="1" applyBorder="1" applyAlignment="1">
      <alignment horizontal="center" vertical="center" shrinkToFi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center" vertical="top" shrinkToFit="1"/>
    </xf>
    <xf numFmtId="0" fontId="9" fillId="6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right" vertical="center"/>
    </xf>
    <xf numFmtId="0" fontId="14" fillId="7" borderId="5" xfId="0" applyFont="1" applyFill="1" applyBorder="1" applyAlignment="1">
      <alignment horizontal="left" vertical="top" wrapText="1"/>
    </xf>
    <xf numFmtId="0" fontId="15" fillId="7" borderId="5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 indent="1"/>
    </xf>
    <xf numFmtId="0" fontId="15" fillId="7" borderId="5" xfId="0" applyFont="1" applyFill="1" applyBorder="1" applyAlignment="1">
      <alignment horizontal="left" wrapText="1"/>
    </xf>
    <xf numFmtId="0" fontId="15" fillId="7" borderId="6" xfId="0" applyFont="1" applyFill="1" applyBorder="1" applyAlignment="1">
      <alignment horizontal="left" wrapText="1"/>
    </xf>
    <xf numFmtId="2" fontId="15" fillId="7" borderId="6" xfId="0" applyNumberFormat="1" applyFont="1" applyFill="1" applyBorder="1" applyAlignment="1">
      <alignment horizontal="right" vertical="top" shrinkToFit="1"/>
    </xf>
    <xf numFmtId="0" fontId="15" fillId="0" borderId="5" xfId="0" applyFont="1" applyBorder="1" applyAlignment="1">
      <alignment horizontal="left" wrapText="1"/>
    </xf>
    <xf numFmtId="0" fontId="14" fillId="7" borderId="5" xfId="0" applyFont="1" applyFill="1" applyBorder="1" applyAlignment="1">
      <alignment horizontal="left" vertical="center" wrapText="1"/>
    </xf>
    <xf numFmtId="0" fontId="14" fillId="7" borderId="5" xfId="0" applyFont="1" applyFill="1" applyBorder="1" applyAlignment="1">
      <alignment horizontal="left" vertical="center" wrapText="1" indent="1"/>
    </xf>
    <xf numFmtId="0" fontId="15" fillId="7" borderId="5" xfId="0" applyFont="1" applyFill="1" applyBorder="1" applyAlignment="1">
      <alignment horizontal="left" vertical="center" wrapText="1"/>
    </xf>
    <xf numFmtId="0" fontId="15" fillId="7" borderId="6" xfId="0" applyFont="1" applyFill="1" applyBorder="1" applyAlignment="1">
      <alignment horizontal="left" vertical="center" wrapText="1"/>
    </xf>
    <xf numFmtId="2" fontId="15" fillId="7" borderId="6" xfId="0" applyNumberFormat="1" applyFont="1" applyFill="1" applyBorder="1" applyAlignment="1">
      <alignment horizontal="right" vertical="center" shrinkToFi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 wrapText="1"/>
    </xf>
    <xf numFmtId="0" fontId="15" fillId="7" borderId="6" xfId="0" applyFont="1" applyFill="1" applyBorder="1" applyAlignment="1">
      <alignment horizontal="left" vertical="top" wrapText="1"/>
    </xf>
    <xf numFmtId="4" fontId="15" fillId="7" borderId="6" xfId="0" applyNumberFormat="1" applyFont="1" applyFill="1" applyBorder="1" applyAlignment="1">
      <alignment horizontal="right" vertical="center" shrinkToFit="1"/>
    </xf>
    <xf numFmtId="4" fontId="15" fillId="0" borderId="6" xfId="0" applyNumberFormat="1" applyFont="1" applyBorder="1" applyAlignment="1">
      <alignment horizontal="right" vertical="center" shrinkToFit="1"/>
    </xf>
    <xf numFmtId="0" fontId="14" fillId="7" borderId="5" xfId="0" applyFont="1" applyFill="1" applyBorder="1" applyAlignment="1">
      <alignment horizontal="left" wrapText="1"/>
    </xf>
    <xf numFmtId="0" fontId="14" fillId="7" borderId="5" xfId="0" applyFont="1" applyFill="1" applyBorder="1" applyAlignment="1">
      <alignment horizontal="left" wrapText="1" indent="1"/>
    </xf>
    <xf numFmtId="2" fontId="15" fillId="7" borderId="6" xfId="0" applyNumberFormat="1" applyFont="1" applyFill="1" applyBorder="1" applyAlignment="1">
      <alignment horizontal="right" shrinkToFit="1"/>
    </xf>
    <xf numFmtId="0" fontId="14" fillId="0" borderId="5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 indent="1"/>
    </xf>
    <xf numFmtId="2" fontId="15" fillId="0" borderId="5" xfId="0" applyNumberFormat="1" applyFont="1" applyBorder="1" applyAlignment="1">
      <alignment horizontal="center" shrinkToFit="1"/>
    </xf>
    <xf numFmtId="2" fontId="15" fillId="0" borderId="6" xfId="0" applyNumberFormat="1" applyFont="1" applyBorder="1" applyAlignment="1">
      <alignment horizontal="right" shrinkToFit="1"/>
    </xf>
    <xf numFmtId="4" fontId="15" fillId="7" borderId="6" xfId="0" applyNumberFormat="1" applyFont="1" applyFill="1" applyBorder="1" applyAlignment="1">
      <alignment horizontal="right" vertical="top" shrinkToFit="1"/>
    </xf>
    <xf numFmtId="0" fontId="4" fillId="2" borderId="1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8" fillId="4" borderId="1" xfId="0" applyFont="1" applyFill="1" applyBorder="1" applyAlignment="1">
      <alignment vertical="center" wrapText="1"/>
    </xf>
    <xf numFmtId="2" fontId="11" fillId="4" borderId="9" xfId="0" applyNumberFormat="1" applyFont="1" applyFill="1" applyBorder="1" applyAlignment="1">
      <alignment horizontal="right" vertical="center" shrinkToFit="1"/>
    </xf>
    <xf numFmtId="2" fontId="9" fillId="6" borderId="1" xfId="0" applyNumberFormat="1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left" wrapText="1"/>
    </xf>
    <xf numFmtId="2" fontId="15" fillId="0" borderId="9" xfId="0" applyNumberFormat="1" applyFont="1" applyBorder="1" applyAlignment="1">
      <alignment horizontal="right" vertical="top" shrinkToFit="1"/>
    </xf>
    <xf numFmtId="2" fontId="15" fillId="7" borderId="1" xfId="0" applyNumberFormat="1" applyFont="1" applyFill="1" applyBorder="1" applyAlignment="1">
      <alignment horizontal="right" vertical="center" shrinkToFit="1"/>
    </xf>
    <xf numFmtId="0" fontId="11" fillId="4" borderId="6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818406CC-A436-4007-AE73-E143C8D5584F}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95250</xdr:rowOff>
    </xdr:from>
    <xdr:to>
      <xdr:col>1</xdr:col>
      <xdr:colOff>9525</xdr:colOff>
      <xdr:row>0</xdr:row>
      <xdr:rowOff>727075</xdr:rowOff>
    </xdr:to>
    <xdr:pic>
      <xdr:nvPicPr>
        <xdr:cNvPr id="3" name="Imagem 2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21B46600-D997-4A25-9F00-2F053F3E562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5250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79375</xdr:rowOff>
    </xdr:from>
    <xdr:to>
      <xdr:col>0</xdr:col>
      <xdr:colOff>914400</xdr:colOff>
      <xdr:row>0</xdr:row>
      <xdr:rowOff>711200</xdr:rowOff>
    </xdr:to>
    <xdr:pic>
      <xdr:nvPicPr>
        <xdr:cNvPr id="2" name="Imagem 1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498A2243-BB5E-4FFA-8E45-B46C68CB302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9375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47625</xdr:rowOff>
    </xdr:from>
    <xdr:to>
      <xdr:col>0</xdr:col>
      <xdr:colOff>835025</xdr:colOff>
      <xdr:row>0</xdr:row>
      <xdr:rowOff>679450</xdr:rowOff>
    </xdr:to>
    <xdr:pic>
      <xdr:nvPicPr>
        <xdr:cNvPr id="2" name="Imagem 1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90BBEF5C-5F45-4929-81C9-048C279F643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47625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79375</xdr:rowOff>
    </xdr:from>
    <xdr:to>
      <xdr:col>0</xdr:col>
      <xdr:colOff>882650</xdr:colOff>
      <xdr:row>0</xdr:row>
      <xdr:rowOff>711200</xdr:rowOff>
    </xdr:to>
    <xdr:pic>
      <xdr:nvPicPr>
        <xdr:cNvPr id="2" name="Imagem 1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67AA4876-E5FD-4B68-AAB0-95216AC9289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" y="79375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H14"/>
  <sheetViews>
    <sheetView showGridLines="0" tabSelected="1" zoomScaleNormal="100" workbookViewId="0">
      <selection activeCell="A2" sqref="A2:G2"/>
    </sheetView>
  </sheetViews>
  <sheetFormatPr defaultColWidth="8.85546875" defaultRowHeight="15" x14ac:dyDescent="0.25"/>
  <cols>
    <col min="2" max="2" width="28.7109375" customWidth="1"/>
    <col min="3" max="3" width="11.5703125" customWidth="1"/>
    <col min="5" max="5" width="13.7109375" customWidth="1"/>
  </cols>
  <sheetData>
    <row r="1" spans="1:8" ht="18" x14ac:dyDescent="0.25">
      <c r="A1" s="137" t="s">
        <v>0</v>
      </c>
      <c r="B1" s="137"/>
      <c r="C1" s="137"/>
      <c r="D1" s="137"/>
      <c r="E1" s="137"/>
      <c r="F1" s="137"/>
      <c r="G1" s="137"/>
      <c r="H1" s="1"/>
    </row>
    <row r="2" spans="1:8" ht="39" customHeight="1" x14ac:dyDescent="0.25">
      <c r="A2" s="138" t="s">
        <v>15</v>
      </c>
      <c r="B2" s="138"/>
      <c r="C2" s="138"/>
      <c r="D2" s="138"/>
      <c r="E2" s="138"/>
      <c r="F2" s="138"/>
      <c r="G2" s="138"/>
      <c r="H2" s="1"/>
    </row>
    <row r="3" spans="1:8" x14ac:dyDescent="0.25">
      <c r="A3" s="2" t="s">
        <v>1</v>
      </c>
      <c r="B3" s="139"/>
      <c r="C3" s="139"/>
      <c r="D3" s="139"/>
      <c r="E3" s="139"/>
      <c r="F3" s="3" t="s">
        <v>2</v>
      </c>
      <c r="G3" s="4"/>
      <c r="H3" s="1"/>
    </row>
    <row r="4" spans="1:8" ht="40.5" x14ac:dyDescent="0.2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1"/>
    </row>
    <row r="5" spans="1:8" x14ac:dyDescent="0.25">
      <c r="A5" s="6" t="s">
        <v>10</v>
      </c>
      <c r="B5" s="6" t="s">
        <v>11</v>
      </c>
      <c r="C5" s="7" t="s">
        <v>12</v>
      </c>
      <c r="D5" s="7"/>
      <c r="E5" s="7"/>
      <c r="F5" s="7" t="s">
        <v>13</v>
      </c>
      <c r="G5" s="7" t="s">
        <v>13</v>
      </c>
      <c r="H5" s="1"/>
    </row>
    <row r="6" spans="1:8" x14ac:dyDescent="0.25">
      <c r="A6" s="8"/>
      <c r="B6" s="9"/>
      <c r="C6" s="10"/>
      <c r="D6" s="10"/>
      <c r="E6" s="11"/>
      <c r="F6" s="11"/>
      <c r="G6" s="12"/>
      <c r="H6" s="1"/>
    </row>
    <row r="7" spans="1:8" x14ac:dyDescent="0.25">
      <c r="A7" s="8"/>
      <c r="B7" s="9"/>
      <c r="C7" s="10"/>
      <c r="D7" s="10"/>
      <c r="E7" s="11"/>
      <c r="F7" s="11"/>
      <c r="G7" s="13"/>
      <c r="H7" s="1"/>
    </row>
    <row r="8" spans="1:8" x14ac:dyDescent="0.25">
      <c r="A8" s="8"/>
      <c r="B8" s="9"/>
      <c r="C8" s="10"/>
      <c r="D8" s="10"/>
      <c r="E8" s="11"/>
      <c r="F8" s="11"/>
      <c r="G8" s="13"/>
      <c r="H8" s="1"/>
    </row>
    <row r="9" spans="1:8" x14ac:dyDescent="0.25">
      <c r="A9" s="8"/>
      <c r="B9" s="9"/>
      <c r="C9" s="10"/>
      <c r="D9" s="10"/>
      <c r="E9" s="11"/>
      <c r="F9" s="11"/>
      <c r="G9" s="13"/>
      <c r="H9" s="1"/>
    </row>
    <row r="10" spans="1:8" x14ac:dyDescent="0.25">
      <c r="A10" s="6" t="s">
        <v>14</v>
      </c>
      <c r="B10" s="6" t="s">
        <v>11</v>
      </c>
      <c r="C10" s="7" t="s">
        <v>12</v>
      </c>
      <c r="D10" s="7"/>
      <c r="E10" s="7"/>
      <c r="F10" s="7" t="s">
        <v>13</v>
      </c>
      <c r="G10" s="7" t="s">
        <v>13</v>
      </c>
      <c r="H10" s="1"/>
    </row>
    <row r="11" spans="1:8" x14ac:dyDescent="0.25">
      <c r="A11" s="9"/>
      <c r="B11" s="9"/>
      <c r="C11" s="10"/>
      <c r="D11" s="10"/>
      <c r="E11" s="14"/>
      <c r="F11" s="14"/>
      <c r="G11" s="15"/>
      <c r="H11" s="1"/>
    </row>
    <row r="12" spans="1:8" x14ac:dyDescent="0.25">
      <c r="A12" s="9"/>
      <c r="B12" s="9"/>
      <c r="C12" s="10"/>
      <c r="D12" s="10"/>
      <c r="E12" s="14"/>
      <c r="F12" s="14"/>
      <c r="G12" s="15"/>
      <c r="H12" s="1"/>
    </row>
    <row r="13" spans="1:8" x14ac:dyDescent="0.25">
      <c r="A13" s="9"/>
      <c r="B13" s="9"/>
      <c r="C13" s="10"/>
      <c r="D13" s="10"/>
      <c r="E13" s="14"/>
      <c r="F13" s="14"/>
      <c r="G13" s="15"/>
      <c r="H13" s="1"/>
    </row>
    <row r="14" spans="1:8" x14ac:dyDescent="0.25">
      <c r="A14" s="9"/>
      <c r="B14" s="9"/>
      <c r="C14" s="10"/>
      <c r="D14" s="10"/>
      <c r="E14" s="11"/>
      <c r="F14" s="14"/>
      <c r="G14" s="16"/>
      <c r="H14" s="1"/>
    </row>
  </sheetData>
  <mergeCells count="3">
    <mergeCell ref="A1:G1"/>
    <mergeCell ref="A2:G2"/>
    <mergeCell ref="B3:E3"/>
  </mergeCell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E5543-025E-4B77-9FF6-E3E7B04AED31}">
  <sheetPr codeName="Planilha2"/>
  <dimension ref="A1:J201"/>
  <sheetViews>
    <sheetView showGridLines="0" view="pageBreakPreview" zoomScale="85" zoomScaleNormal="100" zoomScaleSheetLayoutView="85" workbookViewId="0">
      <pane ySplit="4" topLeftCell="A5" activePane="bottomLeft" state="frozen"/>
      <selection activeCell="A2" sqref="A2:G2"/>
      <selection pane="bottomLeft" activeCell="J12" sqref="J12"/>
    </sheetView>
  </sheetViews>
  <sheetFormatPr defaultRowHeight="12.75" x14ac:dyDescent="0.25"/>
  <cols>
    <col min="1" max="1" width="13.7109375" style="44" bestFit="1" customWidth="1"/>
    <col min="2" max="2" width="46.7109375" style="49" customWidth="1"/>
    <col min="3" max="3" width="5.7109375" style="44" customWidth="1"/>
    <col min="4" max="4" width="6.7109375" style="44" bestFit="1" customWidth="1"/>
    <col min="5" max="5" width="17.7109375" style="127" customWidth="1"/>
    <col min="6" max="6" width="18.7109375" style="127" customWidth="1"/>
    <col min="7" max="7" width="25.7109375" style="127" customWidth="1"/>
    <col min="8" max="8" width="17.7109375" style="127" customWidth="1"/>
    <col min="9" max="9" width="18.7109375" style="127" customWidth="1"/>
    <col min="10" max="10" width="83.42578125" style="44" customWidth="1"/>
    <col min="11" max="16384" width="9.140625" style="44"/>
  </cols>
  <sheetData>
    <row r="1" spans="1:9" ht="61.5" customHeight="1" x14ac:dyDescent="0.25">
      <c r="A1" s="142" t="s">
        <v>0</v>
      </c>
      <c r="B1" s="143"/>
      <c r="C1" s="143"/>
      <c r="D1" s="143"/>
      <c r="E1" s="143"/>
      <c r="F1" s="143"/>
      <c r="G1" s="143"/>
      <c r="H1" s="143"/>
      <c r="I1" s="143"/>
    </row>
    <row r="2" spans="1:9" ht="37.5" customHeight="1" x14ac:dyDescent="0.25">
      <c r="A2" s="140" t="s">
        <v>15</v>
      </c>
      <c r="B2" s="141"/>
      <c r="C2" s="141"/>
      <c r="D2" s="141"/>
      <c r="E2" s="141"/>
      <c r="F2" s="141"/>
      <c r="G2" s="141"/>
      <c r="H2" s="141"/>
      <c r="I2" s="141"/>
    </row>
    <row r="3" spans="1:9" ht="13.5" x14ac:dyDescent="0.25">
      <c r="A3" s="2" t="s">
        <v>1</v>
      </c>
      <c r="B3" s="139"/>
      <c r="C3" s="139"/>
      <c r="D3" s="139"/>
      <c r="E3" s="139"/>
      <c r="F3" s="3" t="s">
        <v>2</v>
      </c>
      <c r="G3" s="3">
        <v>1.2624</v>
      </c>
      <c r="H3" s="124" t="s">
        <v>467</v>
      </c>
      <c r="I3" s="125">
        <v>0.91679398800160306</v>
      </c>
    </row>
    <row r="4" spans="1:9" ht="25.5" x14ac:dyDescent="0.25">
      <c r="A4" s="51" t="s">
        <v>3</v>
      </c>
      <c r="B4" s="52" t="s">
        <v>4</v>
      </c>
      <c r="C4" s="54" t="s">
        <v>16</v>
      </c>
      <c r="D4" s="53" t="s">
        <v>6</v>
      </c>
      <c r="E4" s="126" t="s">
        <v>7</v>
      </c>
      <c r="F4" s="126" t="s">
        <v>8</v>
      </c>
      <c r="G4" s="128" t="s">
        <v>9</v>
      </c>
      <c r="H4" s="126" t="s">
        <v>7</v>
      </c>
      <c r="I4" s="126" t="s">
        <v>8</v>
      </c>
    </row>
    <row r="5" spans="1:9" x14ac:dyDescent="0.2">
      <c r="A5" s="17" t="s">
        <v>17</v>
      </c>
      <c r="B5" s="45" t="s">
        <v>18</v>
      </c>
      <c r="C5" s="19" t="s">
        <v>19</v>
      </c>
      <c r="D5" s="18"/>
      <c r="E5" s="27"/>
      <c r="F5" s="31">
        <f>SUM(F6)</f>
        <v>4.17</v>
      </c>
      <c r="G5" s="129">
        <f>(F5*$G$3)</f>
        <v>5.264208</v>
      </c>
      <c r="H5" s="27"/>
      <c r="I5" s="31">
        <f>SUM(I6)</f>
        <v>4.8261942459899423</v>
      </c>
    </row>
    <row r="6" spans="1:9" x14ac:dyDescent="0.25">
      <c r="A6" s="22" t="s">
        <v>17</v>
      </c>
      <c r="B6" s="22" t="s">
        <v>20</v>
      </c>
      <c r="C6" s="23" t="s">
        <v>21</v>
      </c>
      <c r="D6" s="24">
        <v>0.25</v>
      </c>
      <c r="E6" s="35">
        <v>16.68</v>
      </c>
      <c r="F6" s="35">
        <f>E6*D6</f>
        <v>4.17</v>
      </c>
      <c r="G6" s="35"/>
      <c r="H6" s="35">
        <f>E6*$I$3</f>
        <v>15.292123719866739</v>
      </c>
      <c r="I6" s="35">
        <f>(H6*D6)*$G$3</f>
        <v>4.8261942459899423</v>
      </c>
    </row>
    <row r="7" spans="1:9" ht="38.25" x14ac:dyDescent="0.25">
      <c r="A7" s="17" t="s">
        <v>22</v>
      </c>
      <c r="B7" s="46" t="s">
        <v>476</v>
      </c>
      <c r="C7" s="19" t="s">
        <v>23</v>
      </c>
      <c r="D7" s="26"/>
      <c r="E7" s="27"/>
      <c r="F7" s="31">
        <f>SUM(F8:F11)</f>
        <v>40.532499999999999</v>
      </c>
      <c r="G7" s="31">
        <f>(F7*$G$3)</f>
        <v>51.168227999999999</v>
      </c>
      <c r="H7" s="27"/>
      <c r="I7" s="31">
        <f>SUM(I8:I11)</f>
        <v>46.901464921251659</v>
      </c>
    </row>
    <row r="8" spans="1:9" ht="38.25" x14ac:dyDescent="0.25">
      <c r="A8" s="22" t="s">
        <v>22</v>
      </c>
      <c r="B8" s="22" t="s">
        <v>24</v>
      </c>
      <c r="C8" s="23" t="s">
        <v>25</v>
      </c>
      <c r="D8" s="24">
        <v>5.25</v>
      </c>
      <c r="E8" s="35">
        <v>2.41</v>
      </c>
      <c r="F8" s="35">
        <f>E8*D8</f>
        <v>12.6525</v>
      </c>
      <c r="G8" s="35"/>
      <c r="H8" s="35">
        <f t="shared" ref="H8:H11" si="0">E8*$I$3</f>
        <v>2.2094735110838637</v>
      </c>
      <c r="I8" s="35">
        <f t="shared" ref="I8:I11" si="1">(H8*D8)*$G$3</f>
        <v>14.643506642059416</v>
      </c>
    </row>
    <row r="9" spans="1:9" x14ac:dyDescent="0.25">
      <c r="A9" s="22" t="s">
        <v>22</v>
      </c>
      <c r="B9" s="22" t="s">
        <v>26</v>
      </c>
      <c r="C9" s="23" t="s">
        <v>23</v>
      </c>
      <c r="D9" s="24">
        <v>1.05</v>
      </c>
      <c r="E9" s="35">
        <v>5.6</v>
      </c>
      <c r="F9" s="35">
        <f>E9*D9</f>
        <v>5.88</v>
      </c>
      <c r="G9" s="35"/>
      <c r="H9" s="35">
        <f t="shared" si="0"/>
        <v>5.1340463328089765</v>
      </c>
      <c r="I9" s="35">
        <f t="shared" si="1"/>
        <v>6.805281095064954</v>
      </c>
    </row>
    <row r="10" spans="1:9" x14ac:dyDescent="0.25">
      <c r="A10" s="22" t="s">
        <v>22</v>
      </c>
      <c r="B10" s="22" t="s">
        <v>20</v>
      </c>
      <c r="C10" s="23" t="s">
        <v>21</v>
      </c>
      <c r="D10" s="24">
        <v>0.17</v>
      </c>
      <c r="E10" s="35">
        <v>16.68</v>
      </c>
      <c r="F10" s="35">
        <v>2.81</v>
      </c>
      <c r="G10" s="35"/>
      <c r="H10" s="35">
        <f t="shared" si="0"/>
        <v>15.292123719866739</v>
      </c>
      <c r="I10" s="35">
        <f t="shared" si="1"/>
        <v>3.2818120872731615</v>
      </c>
    </row>
    <row r="11" spans="1:9" ht="25.5" x14ac:dyDescent="0.25">
      <c r="A11" s="22" t="s">
        <v>22</v>
      </c>
      <c r="B11" s="22" t="s">
        <v>27</v>
      </c>
      <c r="C11" s="23" t="s">
        <v>21</v>
      </c>
      <c r="D11" s="24">
        <v>0.83</v>
      </c>
      <c r="E11" s="35">
        <v>23.08</v>
      </c>
      <c r="F11" s="35">
        <v>19.190000000000001</v>
      </c>
      <c r="G11" s="35"/>
      <c r="H11" s="35">
        <f t="shared" si="0"/>
        <v>21.159605243076996</v>
      </c>
      <c r="I11" s="35">
        <f t="shared" si="1"/>
        <v>22.170865096854133</v>
      </c>
    </row>
    <row r="12" spans="1:9" ht="38.25" x14ac:dyDescent="0.25">
      <c r="A12" s="28" t="s">
        <v>28</v>
      </c>
      <c r="B12" s="46" t="s">
        <v>477</v>
      </c>
      <c r="C12" s="19" t="s">
        <v>23</v>
      </c>
      <c r="D12" s="26"/>
      <c r="E12" s="27"/>
      <c r="F12" s="31">
        <f>SUM(F13:F15)</f>
        <v>23.21</v>
      </c>
      <c r="G12" s="31">
        <f>(F12*$G$3)</f>
        <v>29.300304000000001</v>
      </c>
      <c r="H12" s="27"/>
      <c r="I12" s="31">
        <f>SUM(I13:I15)</f>
        <v>26.843477573912935</v>
      </c>
    </row>
    <row r="13" spans="1:9" ht="38.25" x14ac:dyDescent="0.25">
      <c r="A13" s="22" t="s">
        <v>28</v>
      </c>
      <c r="B13" s="22" t="s">
        <v>24</v>
      </c>
      <c r="C13" s="23" t="s">
        <v>25</v>
      </c>
      <c r="D13" s="24">
        <v>5.25</v>
      </c>
      <c r="E13" s="35">
        <v>2.41</v>
      </c>
      <c r="F13" s="35">
        <v>12.65</v>
      </c>
      <c r="G13" s="35"/>
      <c r="H13" s="35">
        <f t="shared" ref="H13:H15" si="2">E13*$I$3</f>
        <v>2.2094735110838637</v>
      </c>
      <c r="I13" s="35">
        <f t="shared" ref="I13:I15" si="3">(H13*D13)*$G$3</f>
        <v>14.643506642059416</v>
      </c>
    </row>
    <row r="14" spans="1:9" x14ac:dyDescent="0.25">
      <c r="A14" s="22" t="s">
        <v>28</v>
      </c>
      <c r="B14" s="22" t="s">
        <v>20</v>
      </c>
      <c r="C14" s="23" t="s">
        <v>21</v>
      </c>
      <c r="D14" s="24">
        <v>0.12</v>
      </c>
      <c r="E14" s="35">
        <v>16.68</v>
      </c>
      <c r="F14" s="35">
        <v>1.97</v>
      </c>
      <c r="G14" s="35"/>
      <c r="H14" s="35">
        <f t="shared" si="2"/>
        <v>15.292123719866739</v>
      </c>
      <c r="I14" s="35">
        <f t="shared" si="3"/>
        <v>2.3165732380751725</v>
      </c>
    </row>
    <row r="15" spans="1:9" ht="25.5" x14ac:dyDescent="0.25">
      <c r="A15" s="22" t="s">
        <v>28</v>
      </c>
      <c r="B15" s="22" t="s">
        <v>27</v>
      </c>
      <c r="C15" s="23" t="s">
        <v>21</v>
      </c>
      <c r="D15" s="24">
        <v>0.37</v>
      </c>
      <c r="E15" s="35">
        <v>23.08</v>
      </c>
      <c r="F15" s="35">
        <v>8.59</v>
      </c>
      <c r="G15" s="35"/>
      <c r="H15" s="35">
        <f t="shared" si="2"/>
        <v>21.159605243076996</v>
      </c>
      <c r="I15" s="35">
        <f t="shared" si="3"/>
        <v>9.8833976937783472</v>
      </c>
    </row>
    <row r="16" spans="1:9" ht="25.5" x14ac:dyDescent="0.25">
      <c r="A16" s="28" t="s">
        <v>29</v>
      </c>
      <c r="B16" s="46" t="s">
        <v>30</v>
      </c>
      <c r="C16" s="19" t="s">
        <v>23</v>
      </c>
      <c r="D16" s="26"/>
      <c r="E16" s="27"/>
      <c r="F16" s="31">
        <f>SUM(F17:F18)</f>
        <v>11.6</v>
      </c>
      <c r="G16" s="31">
        <f>(F16*$G$3)</f>
        <v>14.643839999999999</v>
      </c>
      <c r="H16" s="27"/>
      <c r="I16" s="31">
        <f>SUM(I17:I18)</f>
        <v>13.42654183398785</v>
      </c>
    </row>
    <row r="17" spans="1:9" ht="38.25" x14ac:dyDescent="0.25">
      <c r="A17" s="22" t="s">
        <v>29</v>
      </c>
      <c r="B17" s="22" t="s">
        <v>31</v>
      </c>
      <c r="C17" s="23" t="s">
        <v>23</v>
      </c>
      <c r="D17" s="24">
        <v>1.1000000000000001</v>
      </c>
      <c r="E17" s="35">
        <v>9.0299999999999994</v>
      </c>
      <c r="F17" s="35">
        <v>9.93</v>
      </c>
      <c r="G17" s="35"/>
      <c r="H17" s="35">
        <f t="shared" ref="H17:H18" si="4">E17*$I$3</f>
        <v>8.2786497116544755</v>
      </c>
      <c r="I17" s="35">
        <f t="shared" ref="I17:I18" si="5">(H17*D17)*$G$3</f>
        <v>11.496064135591872</v>
      </c>
    </row>
    <row r="18" spans="1:9" x14ac:dyDescent="0.25">
      <c r="A18" s="22" t="s">
        <v>29</v>
      </c>
      <c r="B18" s="22" t="s">
        <v>20</v>
      </c>
      <c r="C18" s="23" t="s">
        <v>21</v>
      </c>
      <c r="D18" s="24">
        <v>0.1</v>
      </c>
      <c r="E18" s="35">
        <v>16.68</v>
      </c>
      <c r="F18" s="35">
        <v>1.67</v>
      </c>
      <c r="G18" s="35"/>
      <c r="H18" s="35">
        <f t="shared" si="4"/>
        <v>15.292123719866739</v>
      </c>
      <c r="I18" s="35">
        <f t="shared" si="5"/>
        <v>1.930477698395977</v>
      </c>
    </row>
    <row r="19" spans="1:9" ht="51" x14ac:dyDescent="0.25">
      <c r="A19" s="28" t="s">
        <v>32</v>
      </c>
      <c r="B19" s="46" t="s">
        <v>478</v>
      </c>
      <c r="C19" s="19" t="s">
        <v>23</v>
      </c>
      <c r="D19" s="26"/>
      <c r="E19" s="27"/>
      <c r="F19" s="31">
        <f>SUM(F20:F23)</f>
        <v>68.44</v>
      </c>
      <c r="G19" s="31">
        <f>(F19*$G$3)</f>
        <v>86.398655999999988</v>
      </c>
      <c r="H19" s="27"/>
      <c r="I19" s="31">
        <f>SUM(I20:I23)</f>
        <v>77.151518069180611</v>
      </c>
    </row>
    <row r="20" spans="1:9" ht="38.25" x14ac:dyDescent="0.25">
      <c r="A20" s="22" t="s">
        <v>32</v>
      </c>
      <c r="B20" s="22" t="s">
        <v>33</v>
      </c>
      <c r="C20" s="23" t="s">
        <v>25</v>
      </c>
      <c r="D20" s="24">
        <v>1.55</v>
      </c>
      <c r="E20" s="35">
        <v>24.05</v>
      </c>
      <c r="F20" s="35">
        <v>37.369999999999997</v>
      </c>
      <c r="G20" s="35"/>
      <c r="H20" s="35">
        <f t="shared" ref="H20:H23" si="6">E20*$I$3</f>
        <v>22.048895411438554</v>
      </c>
      <c r="I20" s="35">
        <f t="shared" ref="I20:I23" si="7">(H20*D20)*$G$3</f>
        <v>43.143514629470047</v>
      </c>
    </row>
    <row r="21" spans="1:9" ht="38.25" x14ac:dyDescent="0.25">
      <c r="A21" s="22" t="s">
        <v>32</v>
      </c>
      <c r="B21" s="22" t="s">
        <v>34</v>
      </c>
      <c r="C21" s="23" t="s">
        <v>35</v>
      </c>
      <c r="D21" s="24">
        <v>0.03</v>
      </c>
      <c r="E21" s="35">
        <v>560.27</v>
      </c>
      <c r="F21" s="35">
        <v>18.489999999999998</v>
      </c>
      <c r="G21" s="35"/>
      <c r="H21" s="35">
        <f t="shared" si="6"/>
        <v>513.65216765765808</v>
      </c>
      <c r="I21" s="35">
        <f t="shared" si="7"/>
        <v>19.453034893530823</v>
      </c>
    </row>
    <row r="22" spans="1:9" x14ac:dyDescent="0.25">
      <c r="A22" s="22" t="s">
        <v>32</v>
      </c>
      <c r="B22" s="22" t="s">
        <v>36</v>
      </c>
      <c r="C22" s="23" t="s">
        <v>21</v>
      </c>
      <c r="D22" s="24">
        <v>0.4</v>
      </c>
      <c r="E22" s="35">
        <v>23.1</v>
      </c>
      <c r="F22" s="35">
        <v>9.24</v>
      </c>
      <c r="G22" s="35"/>
      <c r="H22" s="35">
        <f t="shared" si="6"/>
        <v>21.177941122837034</v>
      </c>
      <c r="I22" s="35">
        <f t="shared" si="7"/>
        <v>10.694013149387789</v>
      </c>
    </row>
    <row r="23" spans="1:9" x14ac:dyDescent="0.25">
      <c r="A23" s="22" t="s">
        <v>32</v>
      </c>
      <c r="B23" s="22" t="s">
        <v>20</v>
      </c>
      <c r="C23" s="23" t="s">
        <v>21</v>
      </c>
      <c r="D23" s="24">
        <v>0.2</v>
      </c>
      <c r="E23" s="35">
        <v>16.68</v>
      </c>
      <c r="F23" s="35">
        <v>3.34</v>
      </c>
      <c r="G23" s="35"/>
      <c r="H23" s="35">
        <f t="shared" si="6"/>
        <v>15.292123719866739</v>
      </c>
      <c r="I23" s="35">
        <f t="shared" si="7"/>
        <v>3.8609553967919541</v>
      </c>
    </row>
    <row r="24" spans="1:9" ht="38.25" x14ac:dyDescent="0.25">
      <c r="A24" s="28" t="s">
        <v>37</v>
      </c>
      <c r="B24" s="46" t="s">
        <v>38</v>
      </c>
      <c r="C24" s="19" t="s">
        <v>23</v>
      </c>
      <c r="D24" s="26"/>
      <c r="E24" s="27"/>
      <c r="F24" s="31">
        <f>SUM(F25:F27)</f>
        <v>25.979999999999997</v>
      </c>
      <c r="G24" s="31">
        <f>(F24*$G$3)</f>
        <v>32.797151999999997</v>
      </c>
      <c r="H24" s="27"/>
      <c r="I24" s="31">
        <f>SUM(I25:I27)</f>
        <v>30.065917055713847</v>
      </c>
    </row>
    <row r="25" spans="1:9" x14ac:dyDescent="0.25">
      <c r="A25" s="22" t="s">
        <v>37</v>
      </c>
      <c r="B25" s="22" t="s">
        <v>39</v>
      </c>
      <c r="C25" s="23" t="s">
        <v>23</v>
      </c>
      <c r="D25" s="24">
        <v>1.1000000000000001</v>
      </c>
      <c r="E25" s="35">
        <v>20</v>
      </c>
      <c r="F25" s="35">
        <v>22</v>
      </c>
      <c r="G25" s="35"/>
      <c r="H25" s="35">
        <f t="shared" ref="H25:H27" si="8">E25*$I$3</f>
        <v>18.335879760032061</v>
      </c>
      <c r="I25" s="35">
        <f t="shared" ref="I25:I27" si="9">(H25*D25)*$G$3</f>
        <v>25.461936069970925</v>
      </c>
    </row>
    <row r="26" spans="1:9" x14ac:dyDescent="0.25">
      <c r="A26" s="22" t="s">
        <v>37</v>
      </c>
      <c r="B26" s="22" t="s">
        <v>36</v>
      </c>
      <c r="C26" s="23" t="s">
        <v>21</v>
      </c>
      <c r="D26" s="24">
        <v>0.1</v>
      </c>
      <c r="E26" s="35">
        <v>23.1</v>
      </c>
      <c r="F26" s="35">
        <v>2.31</v>
      </c>
      <c r="G26" s="35"/>
      <c r="H26" s="35">
        <f t="shared" si="8"/>
        <v>21.177941122837034</v>
      </c>
      <c r="I26" s="35">
        <f t="shared" si="9"/>
        <v>2.6735032873469473</v>
      </c>
    </row>
    <row r="27" spans="1:9" x14ac:dyDescent="0.25">
      <c r="A27" s="22" t="s">
        <v>37</v>
      </c>
      <c r="B27" s="22" t="s">
        <v>20</v>
      </c>
      <c r="C27" s="23" t="s">
        <v>21</v>
      </c>
      <c r="D27" s="24">
        <v>0.1</v>
      </c>
      <c r="E27" s="35">
        <v>16.68</v>
      </c>
      <c r="F27" s="35">
        <v>1.67</v>
      </c>
      <c r="G27" s="35"/>
      <c r="H27" s="35">
        <f t="shared" si="8"/>
        <v>15.292123719866739</v>
      </c>
      <c r="I27" s="35">
        <f t="shared" si="9"/>
        <v>1.930477698395977</v>
      </c>
    </row>
    <row r="28" spans="1:9" ht="63.75" x14ac:dyDescent="0.25">
      <c r="A28" s="29" t="s">
        <v>40</v>
      </c>
      <c r="B28" s="46" t="s">
        <v>41</v>
      </c>
      <c r="C28" s="30" t="s">
        <v>42</v>
      </c>
      <c r="D28" s="26"/>
      <c r="E28" s="27"/>
      <c r="F28" s="31">
        <f>SUM(F29:F30)</f>
        <v>193.64</v>
      </c>
      <c r="G28" s="31">
        <f>(F28*$G$3)</f>
        <v>244.45113599999996</v>
      </c>
      <c r="H28" s="27"/>
      <c r="I28" s="31">
        <f>SUM(I29:I30)</f>
        <v>224.10670240204041</v>
      </c>
    </row>
    <row r="29" spans="1:9" ht="63.75" x14ac:dyDescent="0.25">
      <c r="A29" s="32" t="s">
        <v>40</v>
      </c>
      <c r="B29" s="22" t="s">
        <v>41</v>
      </c>
      <c r="C29" s="33" t="s">
        <v>42</v>
      </c>
      <c r="D29" s="34">
        <v>1</v>
      </c>
      <c r="E29" s="35">
        <v>156.94</v>
      </c>
      <c r="F29" s="35">
        <v>156.94</v>
      </c>
      <c r="G29" s="35"/>
      <c r="H29" s="35">
        <f t="shared" ref="H29:H30" si="10">E29*$I$3</f>
        <v>143.88164847697158</v>
      </c>
      <c r="I29" s="35">
        <f t="shared" ref="I29:I30" si="11">(H29*D29)*$G$3</f>
        <v>181.63619303732892</v>
      </c>
    </row>
    <row r="30" spans="1:9" x14ac:dyDescent="0.25">
      <c r="A30" s="22" t="s">
        <v>40</v>
      </c>
      <c r="B30" s="22" t="s">
        <v>20</v>
      </c>
      <c r="C30" s="23" t="s">
        <v>21</v>
      </c>
      <c r="D30" s="24">
        <v>2.2000000000000002</v>
      </c>
      <c r="E30" s="35">
        <v>16.68</v>
      </c>
      <c r="F30" s="35">
        <v>36.700000000000003</v>
      </c>
      <c r="G30" s="35"/>
      <c r="H30" s="35">
        <f t="shared" si="10"/>
        <v>15.292123719866739</v>
      </c>
      <c r="I30" s="35">
        <f t="shared" si="11"/>
        <v>42.470509364711496</v>
      </c>
    </row>
    <row r="31" spans="1:9" ht="25.5" x14ac:dyDescent="0.2">
      <c r="A31" s="28" t="s">
        <v>43</v>
      </c>
      <c r="B31" s="45" t="s">
        <v>44</v>
      </c>
      <c r="C31" s="19" t="s">
        <v>42</v>
      </c>
      <c r="D31" s="18"/>
      <c r="E31" s="27"/>
      <c r="F31" s="31">
        <f>SUM(F32:F34)</f>
        <v>95.210000000000008</v>
      </c>
      <c r="G31" s="31">
        <f>(F31*$G$3)</f>
        <v>120.19310400000001</v>
      </c>
      <c r="H31" s="27"/>
      <c r="I31" s="31">
        <f>SUM(I32:I34)</f>
        <v>110.06477399395548</v>
      </c>
    </row>
    <row r="32" spans="1:9" ht="25.5" x14ac:dyDescent="0.25">
      <c r="A32" s="22" t="s">
        <v>43</v>
      </c>
      <c r="B32" s="22" t="s">
        <v>44</v>
      </c>
      <c r="C32" s="36" t="s">
        <v>45</v>
      </c>
      <c r="D32" s="24">
        <v>2</v>
      </c>
      <c r="E32" s="35">
        <v>37.97</v>
      </c>
      <c r="F32" s="35">
        <v>75.930000000000007</v>
      </c>
      <c r="G32" s="35"/>
      <c r="H32" s="35">
        <f t="shared" ref="H32:H34" si="12">E32*$I$3</f>
        <v>34.810667724420867</v>
      </c>
      <c r="I32" s="35">
        <f t="shared" ref="I32:I34" si="13">(H32*D32)*$G$3</f>
        <v>87.889973870617808</v>
      </c>
    </row>
    <row r="33" spans="1:10" ht="25.5" x14ac:dyDescent="0.25">
      <c r="A33" s="22" t="s">
        <v>43</v>
      </c>
      <c r="B33" s="22" t="s">
        <v>46</v>
      </c>
      <c r="C33" s="23" t="s">
        <v>21</v>
      </c>
      <c r="D33" s="24">
        <v>0.66</v>
      </c>
      <c r="E33" s="35">
        <v>20.69</v>
      </c>
      <c r="F33" s="35">
        <v>13.74</v>
      </c>
      <c r="G33" s="35"/>
      <c r="H33" s="35">
        <f t="shared" si="12"/>
        <v>18.968467611753169</v>
      </c>
      <c r="I33" s="35">
        <f t="shared" si="13"/>
        <v>15.804223718630952</v>
      </c>
    </row>
    <row r="34" spans="1:10" x14ac:dyDescent="0.25">
      <c r="A34" s="22" t="s">
        <v>43</v>
      </c>
      <c r="B34" s="22" t="s">
        <v>20</v>
      </c>
      <c r="C34" s="23" t="s">
        <v>21</v>
      </c>
      <c r="D34" s="24">
        <v>0.33</v>
      </c>
      <c r="E34" s="35">
        <v>16.68</v>
      </c>
      <c r="F34" s="35">
        <v>5.54</v>
      </c>
      <c r="G34" s="35"/>
      <c r="H34" s="35">
        <f t="shared" si="12"/>
        <v>15.292123719866739</v>
      </c>
      <c r="I34" s="35">
        <f t="shared" si="13"/>
        <v>6.3705764047067248</v>
      </c>
    </row>
    <row r="35" spans="1:10" x14ac:dyDescent="0.2">
      <c r="A35" s="28" t="s">
        <v>47</v>
      </c>
      <c r="B35" s="45" t="s">
        <v>48</v>
      </c>
      <c r="C35" s="19" t="s">
        <v>19</v>
      </c>
      <c r="D35" s="18"/>
      <c r="E35" s="27"/>
      <c r="F35" s="31">
        <f>SUM(F36:F39)</f>
        <v>13.22</v>
      </c>
      <c r="G35" s="31">
        <f>(F35*$G$3)</f>
        <v>16.688928000000001</v>
      </c>
      <c r="H35" s="27"/>
      <c r="I35" s="31">
        <f>SUM(I36:I39)</f>
        <v>15.301697689468162</v>
      </c>
    </row>
    <row r="36" spans="1:10" x14ac:dyDescent="0.25">
      <c r="A36" s="22" t="s">
        <v>47</v>
      </c>
      <c r="B36" s="22" t="s">
        <v>49</v>
      </c>
      <c r="C36" s="23" t="s">
        <v>25</v>
      </c>
      <c r="D36" s="24">
        <v>0.14000000000000001</v>
      </c>
      <c r="E36" s="35">
        <v>64.28</v>
      </c>
      <c r="F36" s="35">
        <v>9</v>
      </c>
      <c r="G36" s="35"/>
      <c r="H36" s="35">
        <f t="shared" ref="H36:H39" si="14">E36*$I$3</f>
        <v>58.931517548743045</v>
      </c>
      <c r="I36" s="35">
        <f t="shared" ref="I36:I39" si="15">(H36*D36)*$G$3</f>
        <v>10.415320685494651</v>
      </c>
    </row>
    <row r="37" spans="1:10" ht="25.5" x14ac:dyDescent="0.25">
      <c r="A37" s="22" t="s">
        <v>47</v>
      </c>
      <c r="B37" s="22" t="s">
        <v>50</v>
      </c>
      <c r="C37" s="36" t="s">
        <v>45</v>
      </c>
      <c r="D37" s="24">
        <v>2</v>
      </c>
      <c r="E37" s="35">
        <v>0.13</v>
      </c>
      <c r="F37" s="35">
        <v>0.26</v>
      </c>
      <c r="G37" s="35"/>
      <c r="H37" s="35">
        <f t="shared" si="14"/>
        <v>0.1191832184402084</v>
      </c>
      <c r="I37" s="35">
        <f t="shared" si="15"/>
        <v>0.30091378991783818</v>
      </c>
    </row>
    <row r="38" spans="1:10" x14ac:dyDescent="0.25">
      <c r="A38" s="22" t="s">
        <v>47</v>
      </c>
      <c r="B38" s="22" t="s">
        <v>51</v>
      </c>
      <c r="C38" s="23" t="s">
        <v>21</v>
      </c>
      <c r="D38" s="24">
        <v>0.1</v>
      </c>
      <c r="E38" s="35">
        <v>22.94</v>
      </c>
      <c r="F38" s="35">
        <v>2.29</v>
      </c>
      <c r="G38" s="35"/>
      <c r="H38" s="35">
        <f t="shared" si="14"/>
        <v>21.031254084756775</v>
      </c>
      <c r="I38" s="35">
        <f t="shared" si="15"/>
        <v>2.6549855156596953</v>
      </c>
    </row>
    <row r="39" spans="1:10" x14ac:dyDescent="0.25">
      <c r="A39" s="22" t="s">
        <v>47</v>
      </c>
      <c r="B39" s="22" t="s">
        <v>20</v>
      </c>
      <c r="C39" s="23" t="s">
        <v>21</v>
      </c>
      <c r="D39" s="24">
        <v>0.1</v>
      </c>
      <c r="E39" s="35">
        <v>16.68</v>
      </c>
      <c r="F39" s="35">
        <v>1.67</v>
      </c>
      <c r="G39" s="35"/>
      <c r="H39" s="35">
        <f t="shared" si="14"/>
        <v>15.292123719866739</v>
      </c>
      <c r="I39" s="35">
        <f t="shared" si="15"/>
        <v>1.930477698395977</v>
      </c>
    </row>
    <row r="40" spans="1:10" ht="38.25" x14ac:dyDescent="0.25">
      <c r="A40" s="28" t="s">
        <v>52</v>
      </c>
      <c r="B40" s="46" t="s">
        <v>53</v>
      </c>
      <c r="C40" s="19" t="s">
        <v>23</v>
      </c>
      <c r="D40" s="26"/>
      <c r="E40" s="27"/>
      <c r="F40" s="31">
        <f>SUM(F41:F45)</f>
        <v>165.21</v>
      </c>
      <c r="G40" s="31">
        <f>(F40*$G$3)</f>
        <v>208.561104</v>
      </c>
      <c r="H40" s="27"/>
      <c r="I40" s="31">
        <f>SUM(I41:I45)</f>
        <v>191.02609211564203</v>
      </c>
    </row>
    <row r="41" spans="1:10" x14ac:dyDescent="0.25">
      <c r="A41" s="22" t="s">
        <v>52</v>
      </c>
      <c r="B41" s="22" t="s">
        <v>54</v>
      </c>
      <c r="C41" s="23" t="s">
        <v>25</v>
      </c>
      <c r="D41" s="24">
        <v>8.4</v>
      </c>
      <c r="E41" s="35">
        <v>2.1800000000000002</v>
      </c>
      <c r="F41" s="35">
        <v>18.309999999999999</v>
      </c>
      <c r="G41" s="35"/>
      <c r="H41" s="35">
        <f t="shared" ref="H41:H45" si="16">E41*$I$3</f>
        <v>1.9986108938434948</v>
      </c>
      <c r="I41" s="35">
        <f t="shared" ref="I41:I45" si="17">(H41*D41)*$G$3</f>
        <v>21.193589696059433</v>
      </c>
    </row>
    <row r="42" spans="1:10" ht="38.25" x14ac:dyDescent="0.25">
      <c r="A42" s="22" t="s">
        <v>52</v>
      </c>
      <c r="B42" s="22" t="s">
        <v>55</v>
      </c>
      <c r="C42" s="23" t="s">
        <v>23</v>
      </c>
      <c r="D42" s="24">
        <v>1.1000000000000001</v>
      </c>
      <c r="E42" s="35">
        <v>115.68</v>
      </c>
      <c r="F42" s="35">
        <v>127.25</v>
      </c>
      <c r="G42" s="35"/>
      <c r="H42" s="35">
        <f t="shared" si="16"/>
        <v>106.05472853202545</v>
      </c>
      <c r="I42" s="35">
        <f t="shared" si="17"/>
        <v>147.27183822871183</v>
      </c>
    </row>
    <row r="43" spans="1:10" x14ac:dyDescent="0.25">
      <c r="A43" s="22" t="s">
        <v>52</v>
      </c>
      <c r="B43" s="22" t="s">
        <v>56</v>
      </c>
      <c r="C43" s="23" t="s">
        <v>23</v>
      </c>
      <c r="D43" s="24">
        <v>1</v>
      </c>
      <c r="E43" s="35">
        <v>4.74</v>
      </c>
      <c r="F43" s="35">
        <v>4.74</v>
      </c>
      <c r="G43" s="35"/>
      <c r="H43" s="35">
        <f t="shared" si="16"/>
        <v>4.3456035031275988</v>
      </c>
      <c r="I43" s="35">
        <f t="shared" si="17"/>
        <v>5.485889862348281</v>
      </c>
    </row>
    <row r="44" spans="1:10" ht="25.5" x14ac:dyDescent="0.25">
      <c r="A44" s="22" t="s">
        <v>52</v>
      </c>
      <c r="B44" s="22" t="s">
        <v>57</v>
      </c>
      <c r="C44" s="23" t="s">
        <v>21</v>
      </c>
      <c r="D44" s="24">
        <v>0.44</v>
      </c>
      <c r="E44" s="35">
        <v>25.19</v>
      </c>
      <c r="F44" s="35">
        <v>11.2</v>
      </c>
      <c r="G44" s="35"/>
      <c r="H44" s="35">
        <f t="shared" si="16"/>
        <v>23.094040557760383</v>
      </c>
      <c r="I44" s="35">
        <f t="shared" si="17"/>
        <v>12.82772339205135</v>
      </c>
    </row>
    <row r="45" spans="1:10" x14ac:dyDescent="0.25">
      <c r="A45" s="22" t="s">
        <v>52</v>
      </c>
      <c r="B45" s="22" t="s">
        <v>20</v>
      </c>
      <c r="C45" s="23" t="s">
        <v>21</v>
      </c>
      <c r="D45" s="24">
        <v>0.22</v>
      </c>
      <c r="E45" s="35">
        <v>16.68</v>
      </c>
      <c r="F45" s="35">
        <v>3.71</v>
      </c>
      <c r="G45" s="35"/>
      <c r="H45" s="35">
        <f t="shared" si="16"/>
        <v>15.292123719866739</v>
      </c>
      <c r="I45" s="35">
        <f t="shared" si="17"/>
        <v>4.2470509364711502</v>
      </c>
    </row>
    <row r="46" spans="1:10" ht="38.25" x14ac:dyDescent="0.25">
      <c r="A46" s="17" t="s">
        <v>58</v>
      </c>
      <c r="B46" s="46" t="s">
        <v>53</v>
      </c>
      <c r="C46" s="19" t="s">
        <v>23</v>
      </c>
      <c r="D46" s="26"/>
      <c r="E46" s="27"/>
      <c r="F46" s="31">
        <f>SUM(F47)</f>
        <v>115.68</v>
      </c>
      <c r="G46" s="31">
        <f>(F46*$G$3)</f>
        <v>146.03443200000001</v>
      </c>
      <c r="H46" s="27"/>
      <c r="I46" s="31">
        <f>SUM(I47)</f>
        <v>133.88348929882892</v>
      </c>
      <c r="J46" s="134"/>
    </row>
    <row r="47" spans="1:10" ht="38.25" x14ac:dyDescent="0.25">
      <c r="A47" s="22" t="s">
        <v>58</v>
      </c>
      <c r="B47" s="22" t="s">
        <v>59</v>
      </c>
      <c r="C47" s="23" t="s">
        <v>23</v>
      </c>
      <c r="D47" s="24">
        <v>1</v>
      </c>
      <c r="E47" s="35">
        <v>115.68</v>
      </c>
      <c r="F47" s="35">
        <v>115.68</v>
      </c>
      <c r="G47" s="35"/>
      <c r="H47" s="35">
        <f>E47*$I$3</f>
        <v>106.05472853202545</v>
      </c>
      <c r="I47" s="35">
        <f>(H47*D47)*$G$3</f>
        <v>133.88348929882892</v>
      </c>
    </row>
    <row r="48" spans="1:10" ht="25.5" x14ac:dyDescent="0.2">
      <c r="A48" s="28" t="s">
        <v>60</v>
      </c>
      <c r="B48" s="45" t="s">
        <v>61</v>
      </c>
      <c r="C48" s="19" t="s">
        <v>23</v>
      </c>
      <c r="D48" s="18"/>
      <c r="E48" s="27"/>
      <c r="F48" s="31">
        <f>SUM(F49:F53)</f>
        <v>53.8</v>
      </c>
      <c r="G48" s="31">
        <f>(F48*$G$3)</f>
        <v>67.917119999999997</v>
      </c>
      <c r="H48" s="27"/>
      <c r="I48" s="31">
        <f>SUM(I49:I53)</f>
        <v>61.384098421778077</v>
      </c>
    </row>
    <row r="49" spans="1:9" x14ac:dyDescent="0.25">
      <c r="A49" s="22" t="s">
        <v>60</v>
      </c>
      <c r="B49" s="22" t="s">
        <v>62</v>
      </c>
      <c r="C49" s="23" t="s">
        <v>25</v>
      </c>
      <c r="D49" s="24">
        <v>2</v>
      </c>
      <c r="E49" s="35">
        <v>0.65</v>
      </c>
      <c r="F49" s="35">
        <v>1.3</v>
      </c>
      <c r="G49" s="35"/>
      <c r="H49" s="35">
        <f t="shared" ref="H49:H53" si="18">E49*$I$3</f>
        <v>0.59591609220104202</v>
      </c>
      <c r="I49" s="35">
        <f t="shared" ref="I49:I53" si="19">(H49*D49)*$G$3</f>
        <v>1.504568949589191</v>
      </c>
    </row>
    <row r="50" spans="1:9" ht="38.25" x14ac:dyDescent="0.25">
      <c r="A50" s="22" t="s">
        <v>60</v>
      </c>
      <c r="B50" s="22" t="s">
        <v>34</v>
      </c>
      <c r="C50" s="23" t="s">
        <v>35</v>
      </c>
      <c r="D50" s="24">
        <v>0.03</v>
      </c>
      <c r="E50" s="35">
        <v>560.27</v>
      </c>
      <c r="F50" s="35">
        <v>17.649999999999999</v>
      </c>
      <c r="G50" s="35"/>
      <c r="H50" s="35">
        <f t="shared" si="18"/>
        <v>513.65216765765808</v>
      </c>
      <c r="I50" s="35">
        <f t="shared" si="19"/>
        <v>19.453034893530823</v>
      </c>
    </row>
    <row r="51" spans="1:9" x14ac:dyDescent="0.25">
      <c r="A51" s="22" t="s">
        <v>60</v>
      </c>
      <c r="B51" s="22" t="s">
        <v>63</v>
      </c>
      <c r="C51" s="23" t="s">
        <v>25</v>
      </c>
      <c r="D51" s="24">
        <v>0.15</v>
      </c>
      <c r="E51" s="35">
        <v>34.729999999999997</v>
      </c>
      <c r="F51" s="35">
        <v>5.21</v>
      </c>
      <c r="G51" s="35"/>
      <c r="H51" s="35">
        <f t="shared" si="18"/>
        <v>31.840255203295673</v>
      </c>
      <c r="I51" s="35">
        <f t="shared" si="19"/>
        <v>6.0292707252960689</v>
      </c>
    </row>
    <row r="52" spans="1:9" x14ac:dyDescent="0.25">
      <c r="A52" s="22" t="s">
        <v>60</v>
      </c>
      <c r="B52" s="22" t="s">
        <v>36</v>
      </c>
      <c r="C52" s="23" t="s">
        <v>21</v>
      </c>
      <c r="D52" s="24">
        <v>0.94</v>
      </c>
      <c r="E52" s="35">
        <v>23.1</v>
      </c>
      <c r="F52" s="35">
        <v>21.66</v>
      </c>
      <c r="G52" s="35"/>
      <c r="H52" s="35">
        <f t="shared" si="18"/>
        <v>21.177941122837034</v>
      </c>
      <c r="I52" s="35">
        <f t="shared" si="19"/>
        <v>25.130930901061301</v>
      </c>
    </row>
    <row r="53" spans="1:9" x14ac:dyDescent="0.25">
      <c r="A53" s="22" t="s">
        <v>60</v>
      </c>
      <c r="B53" s="22" t="s">
        <v>20</v>
      </c>
      <c r="C53" s="23" t="s">
        <v>21</v>
      </c>
      <c r="D53" s="24">
        <v>0.48</v>
      </c>
      <c r="E53" s="35">
        <v>16.68</v>
      </c>
      <c r="F53" s="35">
        <v>7.98</v>
      </c>
      <c r="G53" s="35"/>
      <c r="H53" s="35">
        <f t="shared" si="18"/>
        <v>15.292123719866739</v>
      </c>
      <c r="I53" s="35">
        <f t="shared" si="19"/>
        <v>9.2662929523006898</v>
      </c>
    </row>
    <row r="54" spans="1:9" ht="76.5" x14ac:dyDescent="0.25">
      <c r="A54" s="28" t="s">
        <v>64</v>
      </c>
      <c r="B54" s="47" t="s">
        <v>65</v>
      </c>
      <c r="C54" s="19" t="s">
        <v>23</v>
      </c>
      <c r="D54" s="37"/>
      <c r="E54" s="27"/>
      <c r="F54" s="31">
        <f>SUM(F55)</f>
        <v>143.5</v>
      </c>
      <c r="G54" s="31">
        <f>(F54*$G$3)</f>
        <v>181.15439999999998</v>
      </c>
      <c r="H54" s="27"/>
      <c r="I54" s="31">
        <f>SUM(I55)</f>
        <v>166.08820898442033</v>
      </c>
    </row>
    <row r="55" spans="1:9" ht="76.5" x14ac:dyDescent="0.25">
      <c r="A55" s="32" t="s">
        <v>64</v>
      </c>
      <c r="B55" s="22" t="s">
        <v>65</v>
      </c>
      <c r="C55" s="33" t="s">
        <v>23</v>
      </c>
      <c r="D55" s="34">
        <v>1.1000000000000001</v>
      </c>
      <c r="E55" s="35">
        <v>130.46</v>
      </c>
      <c r="F55" s="35">
        <v>143.5</v>
      </c>
      <c r="G55" s="35"/>
      <c r="H55" s="35">
        <f>E55*$I$3</f>
        <v>119.60494367468914</v>
      </c>
      <c r="I55" s="35">
        <f>(H55*D55)*$G$3</f>
        <v>166.08820898442033</v>
      </c>
    </row>
    <row r="56" spans="1:9" ht="51" x14ac:dyDescent="0.25">
      <c r="A56" s="29" t="s">
        <v>66</v>
      </c>
      <c r="B56" s="46" t="s">
        <v>67</v>
      </c>
      <c r="C56" s="30" t="s">
        <v>23</v>
      </c>
      <c r="D56" s="26"/>
      <c r="E56" s="27"/>
      <c r="F56" s="31">
        <f>SUM(F57:F59)</f>
        <v>73.289999999999992</v>
      </c>
      <c r="G56" s="31">
        <f>(F56*$G$3)</f>
        <v>92.521295999999992</v>
      </c>
      <c r="H56" s="27"/>
      <c r="I56" s="31">
        <f>SUM(I57:I59)</f>
        <v>84.708736430821034</v>
      </c>
    </row>
    <row r="57" spans="1:9" x14ac:dyDescent="0.25">
      <c r="A57" s="22" t="s">
        <v>66</v>
      </c>
      <c r="B57" s="22" t="s">
        <v>68</v>
      </c>
      <c r="C57" s="23" t="s">
        <v>19</v>
      </c>
      <c r="D57" s="24">
        <v>1.05</v>
      </c>
      <c r="E57" s="35">
        <v>64.17</v>
      </c>
      <c r="F57" s="35">
        <v>67.38</v>
      </c>
      <c r="G57" s="35"/>
      <c r="H57" s="35">
        <f t="shared" ref="H57:H59" si="20">E57*$I$3</f>
        <v>58.83067021006287</v>
      </c>
      <c r="I57" s="35">
        <f t="shared" ref="I57:I59" si="21">(H57*D57)*$G$3</f>
        <v>77.981229976842542</v>
      </c>
    </row>
    <row r="58" spans="1:9" x14ac:dyDescent="0.25">
      <c r="A58" s="22" t="s">
        <v>66</v>
      </c>
      <c r="B58" s="22" t="s">
        <v>36</v>
      </c>
      <c r="C58" s="23" t="s">
        <v>21</v>
      </c>
      <c r="D58" s="24">
        <v>0.1</v>
      </c>
      <c r="E58" s="35">
        <v>23.1</v>
      </c>
      <c r="F58" s="35">
        <v>2.42</v>
      </c>
      <c r="G58" s="35"/>
      <c r="H58" s="35">
        <f t="shared" si="20"/>
        <v>21.177941122837034</v>
      </c>
      <c r="I58" s="35">
        <f t="shared" si="21"/>
        <v>2.6735032873469473</v>
      </c>
    </row>
    <row r="59" spans="1:9" x14ac:dyDescent="0.25">
      <c r="A59" s="22" t="s">
        <v>66</v>
      </c>
      <c r="B59" s="22" t="s">
        <v>20</v>
      </c>
      <c r="C59" s="23" t="s">
        <v>21</v>
      </c>
      <c r="D59" s="24">
        <v>0.21</v>
      </c>
      <c r="E59" s="35">
        <v>16.68</v>
      </c>
      <c r="F59" s="35">
        <v>3.49</v>
      </c>
      <c r="G59" s="35"/>
      <c r="H59" s="35">
        <f t="shared" si="20"/>
        <v>15.292123719866739</v>
      </c>
      <c r="I59" s="35">
        <f t="shared" si="21"/>
        <v>4.054003166631551</v>
      </c>
    </row>
    <row r="60" spans="1:9" x14ac:dyDescent="0.2">
      <c r="A60" s="28" t="s">
        <v>69</v>
      </c>
      <c r="B60" s="45" t="s">
        <v>70</v>
      </c>
      <c r="C60" s="19" t="s">
        <v>23</v>
      </c>
      <c r="D60" s="18"/>
      <c r="E60" s="27"/>
      <c r="F60" s="31">
        <f>SUM(F61:F62)</f>
        <v>4.09</v>
      </c>
      <c r="G60" s="31">
        <f>(F60*$G$3)</f>
        <v>5.1632159999999994</v>
      </c>
      <c r="H60" s="27"/>
      <c r="I60" s="31">
        <f>SUM(I61:I62)</f>
        <v>4.7446003144929909</v>
      </c>
    </row>
    <row r="61" spans="1:9" x14ac:dyDescent="0.25">
      <c r="A61" s="22" t="s">
        <v>69</v>
      </c>
      <c r="B61" s="22" t="s">
        <v>71</v>
      </c>
      <c r="C61" s="23" t="s">
        <v>23</v>
      </c>
      <c r="D61" s="24">
        <v>1.05</v>
      </c>
      <c r="E61" s="35">
        <v>3.11</v>
      </c>
      <c r="F61" s="35">
        <v>3.26</v>
      </c>
      <c r="G61" s="35"/>
      <c r="H61" s="35">
        <f t="shared" ref="H61:H62" si="22">E61*$I$3</f>
        <v>2.8512293026849855</v>
      </c>
      <c r="I61" s="35">
        <f t="shared" ref="I61:I62" si="23">(H61*D61)*$G$3</f>
        <v>3.7793614652950023</v>
      </c>
    </row>
    <row r="62" spans="1:9" x14ac:dyDescent="0.25">
      <c r="A62" s="22" t="s">
        <v>69</v>
      </c>
      <c r="B62" s="22" t="s">
        <v>20</v>
      </c>
      <c r="C62" s="23" t="s">
        <v>21</v>
      </c>
      <c r="D62" s="24">
        <v>0.05</v>
      </c>
      <c r="E62" s="35">
        <v>16.68</v>
      </c>
      <c r="F62" s="35">
        <v>0.83</v>
      </c>
      <c r="G62" s="35"/>
      <c r="H62" s="35">
        <f t="shared" si="22"/>
        <v>15.292123719866739</v>
      </c>
      <c r="I62" s="35">
        <f t="shared" si="23"/>
        <v>0.96523884919798852</v>
      </c>
    </row>
    <row r="63" spans="1:9" ht="38.25" x14ac:dyDescent="0.25">
      <c r="A63" s="28" t="s">
        <v>72</v>
      </c>
      <c r="B63" s="46" t="s">
        <v>73</v>
      </c>
      <c r="C63" s="38" t="s">
        <v>45</v>
      </c>
      <c r="D63" s="26"/>
      <c r="E63" s="27"/>
      <c r="F63" s="31">
        <f>SUM(F64:F67)</f>
        <v>79.39</v>
      </c>
      <c r="G63" s="31">
        <f>(F63*$G$3)</f>
        <v>100.221936</v>
      </c>
      <c r="H63" s="27"/>
      <c r="I63" s="31">
        <f>SUM(I64:I67)</f>
        <v>91.887729305749332</v>
      </c>
    </row>
    <row r="64" spans="1:9" ht="25.5" x14ac:dyDescent="0.25">
      <c r="A64" s="22" t="s">
        <v>72</v>
      </c>
      <c r="B64" s="22" t="s">
        <v>74</v>
      </c>
      <c r="C64" s="36" t="s">
        <v>45</v>
      </c>
      <c r="D64" s="24">
        <v>1</v>
      </c>
      <c r="E64" s="35">
        <v>58</v>
      </c>
      <c r="F64" s="35">
        <v>58</v>
      </c>
      <c r="G64" s="35"/>
      <c r="H64" s="35">
        <f t="shared" ref="H64:H67" si="24">E64*$I$3</f>
        <v>53.174051304092977</v>
      </c>
      <c r="I64" s="35">
        <f t="shared" ref="I64:I67" si="25">(H64*D64)*$G$3</f>
        <v>67.126922366286976</v>
      </c>
    </row>
    <row r="65" spans="1:9" x14ac:dyDescent="0.25">
      <c r="A65" s="22" t="s">
        <v>72</v>
      </c>
      <c r="B65" s="22" t="s">
        <v>54</v>
      </c>
      <c r="C65" s="23" t="s">
        <v>25</v>
      </c>
      <c r="D65" s="24">
        <v>0.69</v>
      </c>
      <c r="E65" s="35">
        <v>2.1800000000000002</v>
      </c>
      <c r="F65" s="35">
        <v>1.5</v>
      </c>
      <c r="G65" s="35"/>
      <c r="H65" s="35">
        <f t="shared" si="24"/>
        <v>1.9986108938434948</v>
      </c>
      <c r="I65" s="35">
        <f t="shared" si="25"/>
        <v>1.7409020107477391</v>
      </c>
    </row>
    <row r="66" spans="1:9" x14ac:dyDescent="0.25">
      <c r="A66" s="22" t="s">
        <v>72</v>
      </c>
      <c r="B66" s="22" t="s">
        <v>36</v>
      </c>
      <c r="C66" s="23" t="s">
        <v>21</v>
      </c>
      <c r="D66" s="24">
        <v>0.5</v>
      </c>
      <c r="E66" s="35">
        <v>23.1</v>
      </c>
      <c r="F66" s="35">
        <v>11.55</v>
      </c>
      <c r="G66" s="35"/>
      <c r="H66" s="35">
        <f t="shared" si="24"/>
        <v>21.177941122837034</v>
      </c>
      <c r="I66" s="35">
        <f t="shared" si="25"/>
        <v>13.367516436734736</v>
      </c>
    </row>
    <row r="67" spans="1:9" x14ac:dyDescent="0.25">
      <c r="A67" s="22" t="s">
        <v>72</v>
      </c>
      <c r="B67" s="22" t="s">
        <v>20</v>
      </c>
      <c r="C67" s="23" t="s">
        <v>21</v>
      </c>
      <c r="D67" s="24">
        <v>0.5</v>
      </c>
      <c r="E67" s="35">
        <v>16.68</v>
      </c>
      <c r="F67" s="35">
        <v>8.34</v>
      </c>
      <c r="G67" s="35"/>
      <c r="H67" s="35">
        <f t="shared" si="24"/>
        <v>15.292123719866739</v>
      </c>
      <c r="I67" s="35">
        <f t="shared" si="25"/>
        <v>9.6523884919798846</v>
      </c>
    </row>
    <row r="68" spans="1:9" x14ac:dyDescent="0.2">
      <c r="A68" s="28" t="s">
        <v>75</v>
      </c>
      <c r="B68" s="45" t="s">
        <v>76</v>
      </c>
      <c r="C68" s="19" t="s">
        <v>23</v>
      </c>
      <c r="D68" s="18"/>
      <c r="E68" s="27"/>
      <c r="F68" s="31">
        <f>SUM(F69:F71)</f>
        <v>24.39</v>
      </c>
      <c r="G68" s="31">
        <f>(F68*$G$3)</f>
        <v>30.789936000000001</v>
      </c>
      <c r="H68" s="27"/>
      <c r="I68" s="31">
        <f>SUM(I69:I71)</f>
        <v>28.228722632192397</v>
      </c>
    </row>
    <row r="69" spans="1:9" x14ac:dyDescent="0.25">
      <c r="A69" s="22" t="s">
        <v>75</v>
      </c>
      <c r="B69" s="22" t="s">
        <v>76</v>
      </c>
      <c r="C69" s="23" t="s">
        <v>77</v>
      </c>
      <c r="D69" s="24">
        <v>0.13</v>
      </c>
      <c r="E69" s="35">
        <v>87.62</v>
      </c>
      <c r="F69" s="35">
        <v>11.39</v>
      </c>
      <c r="G69" s="35"/>
      <c r="H69" s="35">
        <f t="shared" ref="H69:H71" si="26">E69*$I$3</f>
        <v>80.329489228700467</v>
      </c>
      <c r="I69" s="35">
        <f t="shared" ref="I69:I71" si="27">(H69*D69)*$G$3</f>
        <v>13.183033136300491</v>
      </c>
    </row>
    <row r="70" spans="1:9" x14ac:dyDescent="0.25">
      <c r="A70" s="22" t="s">
        <v>75</v>
      </c>
      <c r="B70" s="22" t="s">
        <v>78</v>
      </c>
      <c r="C70" s="23" t="s">
        <v>21</v>
      </c>
      <c r="D70" s="24">
        <v>0.4</v>
      </c>
      <c r="E70" s="35">
        <v>24.16</v>
      </c>
      <c r="F70" s="35">
        <v>9.66</v>
      </c>
      <c r="G70" s="35"/>
      <c r="H70" s="35">
        <f t="shared" si="26"/>
        <v>22.14974275011873</v>
      </c>
      <c r="I70" s="35">
        <f t="shared" si="27"/>
        <v>11.184734099099954</v>
      </c>
    </row>
    <row r="71" spans="1:9" x14ac:dyDescent="0.25">
      <c r="A71" s="22" t="s">
        <v>75</v>
      </c>
      <c r="B71" s="22" t="s">
        <v>20</v>
      </c>
      <c r="C71" s="23" t="s">
        <v>21</v>
      </c>
      <c r="D71" s="24">
        <v>0.2</v>
      </c>
      <c r="E71" s="35">
        <v>16.68</v>
      </c>
      <c r="F71" s="35">
        <v>3.34</v>
      </c>
      <c r="G71" s="35"/>
      <c r="H71" s="35">
        <f t="shared" si="26"/>
        <v>15.292123719866739</v>
      </c>
      <c r="I71" s="35">
        <f t="shared" si="27"/>
        <v>3.8609553967919541</v>
      </c>
    </row>
    <row r="72" spans="1:9" ht="38.25" x14ac:dyDescent="0.25">
      <c r="A72" s="28" t="s">
        <v>79</v>
      </c>
      <c r="B72" s="46" t="s">
        <v>80</v>
      </c>
      <c r="C72" s="19" t="s">
        <v>23</v>
      </c>
      <c r="D72" s="26"/>
      <c r="E72" s="27"/>
      <c r="F72" s="31">
        <f>SUM(F73:F81)</f>
        <v>96.710000000000008</v>
      </c>
      <c r="G72" s="31">
        <f>(F72*$G$3)</f>
        <v>122.08670400000001</v>
      </c>
      <c r="H72" s="27"/>
      <c r="I72" s="31">
        <f>SUM(I73:I81)</f>
        <v>111.93888822477838</v>
      </c>
    </row>
    <row r="73" spans="1:9" ht="25.5" x14ac:dyDescent="0.25">
      <c r="A73" s="22" t="s">
        <v>79</v>
      </c>
      <c r="B73" s="22" t="s">
        <v>81</v>
      </c>
      <c r="C73" s="23" t="s">
        <v>19</v>
      </c>
      <c r="D73" s="24">
        <v>2.15</v>
      </c>
      <c r="E73" s="35">
        <v>2.91</v>
      </c>
      <c r="F73" s="35">
        <v>6.25</v>
      </c>
      <c r="G73" s="35"/>
      <c r="H73" s="35">
        <f t="shared" ref="H73:H81" si="28">E73*$I$3</f>
        <v>2.6678705050846649</v>
      </c>
      <c r="I73" s="35">
        <f t="shared" ref="I73:I81" si="29">(H73*D73)*$G$3</f>
        <v>7.2410274100805934</v>
      </c>
    </row>
    <row r="74" spans="1:9" x14ac:dyDescent="0.25">
      <c r="A74" s="22" t="s">
        <v>79</v>
      </c>
      <c r="B74" s="22" t="s">
        <v>82</v>
      </c>
      <c r="C74" s="23" t="s">
        <v>25</v>
      </c>
      <c r="D74" s="24">
        <v>0.01</v>
      </c>
      <c r="E74" s="35">
        <v>19.309999999999999</v>
      </c>
      <c r="F74" s="35">
        <v>0.19</v>
      </c>
      <c r="G74" s="35"/>
      <c r="H74" s="35">
        <f t="shared" si="28"/>
        <v>17.703291908310955</v>
      </c>
      <c r="I74" s="35">
        <f t="shared" si="29"/>
        <v>0.2234863570505175</v>
      </c>
    </row>
    <row r="75" spans="1:9" ht="25.5" x14ac:dyDescent="0.25">
      <c r="A75" s="22" t="s">
        <v>79</v>
      </c>
      <c r="B75" s="22" t="s">
        <v>83</v>
      </c>
      <c r="C75" s="23" t="s">
        <v>35</v>
      </c>
      <c r="D75" s="24">
        <v>0.08</v>
      </c>
      <c r="E75" s="35">
        <v>326.67</v>
      </c>
      <c r="F75" s="35">
        <v>26.13</v>
      </c>
      <c r="G75" s="35"/>
      <c r="H75" s="35">
        <f t="shared" si="28"/>
        <v>299.4890920604837</v>
      </c>
      <c r="I75" s="35">
        <f t="shared" si="29"/>
        <v>30.246002385372371</v>
      </c>
    </row>
    <row r="76" spans="1:9" ht="25.5" x14ac:dyDescent="0.25">
      <c r="A76" s="22" t="s">
        <v>79</v>
      </c>
      <c r="B76" s="22" t="s">
        <v>84</v>
      </c>
      <c r="C76" s="23" t="s">
        <v>35</v>
      </c>
      <c r="D76" s="24">
        <v>0.08</v>
      </c>
      <c r="E76" s="35">
        <v>89.5</v>
      </c>
      <c r="F76" s="35">
        <v>7.16</v>
      </c>
      <c r="G76" s="35"/>
      <c r="H76" s="35">
        <f t="shared" si="28"/>
        <v>82.053061926143471</v>
      </c>
      <c r="I76" s="35">
        <f t="shared" si="29"/>
        <v>8.2867028300450816</v>
      </c>
    </row>
    <row r="77" spans="1:9" ht="38.25" x14ac:dyDescent="0.25">
      <c r="A77" s="22" t="s">
        <v>79</v>
      </c>
      <c r="B77" s="22" t="s">
        <v>85</v>
      </c>
      <c r="C77" s="23" t="s">
        <v>25</v>
      </c>
      <c r="D77" s="24">
        <v>0.97</v>
      </c>
      <c r="E77" s="35">
        <v>20.420000000000002</v>
      </c>
      <c r="F77" s="35">
        <v>19.809999999999999</v>
      </c>
      <c r="G77" s="35"/>
      <c r="H77" s="35">
        <f t="shared" si="28"/>
        <v>18.720933234992735</v>
      </c>
      <c r="I77" s="35">
        <f t="shared" si="29"/>
        <v>22.924306932379181</v>
      </c>
    </row>
    <row r="78" spans="1:9" ht="25.5" x14ac:dyDescent="0.25">
      <c r="A78" s="22" t="s">
        <v>79</v>
      </c>
      <c r="B78" s="22" t="s">
        <v>86</v>
      </c>
      <c r="C78" s="23" t="s">
        <v>19</v>
      </c>
      <c r="D78" s="24">
        <v>1.95</v>
      </c>
      <c r="E78" s="35">
        <v>1.07</v>
      </c>
      <c r="F78" s="35">
        <v>2.09</v>
      </c>
      <c r="G78" s="35"/>
      <c r="H78" s="35">
        <f t="shared" si="28"/>
        <v>0.98096956716171535</v>
      </c>
      <c r="I78" s="35">
        <f t="shared" si="29"/>
        <v>2.4148331640906515</v>
      </c>
    </row>
    <row r="79" spans="1:9" x14ac:dyDescent="0.25">
      <c r="A79" s="22" t="s">
        <v>79</v>
      </c>
      <c r="B79" s="22" t="s">
        <v>36</v>
      </c>
      <c r="C79" s="23" t="s">
        <v>21</v>
      </c>
      <c r="D79" s="24">
        <v>0.5</v>
      </c>
      <c r="E79" s="35">
        <v>23.1</v>
      </c>
      <c r="F79" s="35">
        <v>11.55</v>
      </c>
      <c r="G79" s="35"/>
      <c r="H79" s="35">
        <f t="shared" si="28"/>
        <v>21.177941122837034</v>
      </c>
      <c r="I79" s="35">
        <f t="shared" si="29"/>
        <v>13.367516436734736</v>
      </c>
    </row>
    <row r="80" spans="1:9" ht="25.5" x14ac:dyDescent="0.25">
      <c r="A80" s="22" t="s">
        <v>79</v>
      </c>
      <c r="B80" s="22" t="s">
        <v>87</v>
      </c>
      <c r="C80" s="23" t="s">
        <v>21</v>
      </c>
      <c r="D80" s="24">
        <v>0.3</v>
      </c>
      <c r="E80" s="35">
        <v>22.84</v>
      </c>
      <c r="F80" s="35">
        <v>6.85</v>
      </c>
      <c r="G80" s="35"/>
      <c r="H80" s="35">
        <f t="shared" si="28"/>
        <v>20.939574685956615</v>
      </c>
      <c r="I80" s="35">
        <f t="shared" si="29"/>
        <v>7.9302357250654891</v>
      </c>
    </row>
    <row r="81" spans="1:9" x14ac:dyDescent="0.25">
      <c r="A81" s="22" t="s">
        <v>79</v>
      </c>
      <c r="B81" s="22" t="s">
        <v>20</v>
      </c>
      <c r="C81" s="23" t="s">
        <v>21</v>
      </c>
      <c r="D81" s="24">
        <v>1</v>
      </c>
      <c r="E81" s="35">
        <v>16.68</v>
      </c>
      <c r="F81" s="35">
        <v>16.68</v>
      </c>
      <c r="G81" s="35"/>
      <c r="H81" s="35">
        <f t="shared" si="28"/>
        <v>15.292123719866739</v>
      </c>
      <c r="I81" s="35">
        <f t="shared" si="29"/>
        <v>19.304776983959769</v>
      </c>
    </row>
    <row r="82" spans="1:9" x14ac:dyDescent="0.2">
      <c r="A82" s="28" t="s">
        <v>88</v>
      </c>
      <c r="B82" s="45" t="s">
        <v>89</v>
      </c>
      <c r="C82" s="19" t="s">
        <v>19</v>
      </c>
      <c r="D82" s="18"/>
      <c r="E82" s="27"/>
      <c r="F82" s="31">
        <f>SUM(F83:F85)</f>
        <v>15.74</v>
      </c>
      <c r="G82" s="31">
        <f>(F82*$G$3)</f>
        <v>19.870176000000001</v>
      </c>
      <c r="H82" s="27"/>
      <c r="I82" s="31">
        <f>SUM(I83:I85)</f>
        <v>16.113933450100234</v>
      </c>
    </row>
    <row r="83" spans="1:9" ht="51" x14ac:dyDescent="0.25">
      <c r="A83" s="22" t="s">
        <v>88</v>
      </c>
      <c r="B83" s="22" t="s">
        <v>90</v>
      </c>
      <c r="C83" s="23" t="s">
        <v>35</v>
      </c>
      <c r="D83" s="24">
        <v>0</v>
      </c>
      <c r="E83" s="35">
        <v>453.52</v>
      </c>
      <c r="F83" s="35">
        <v>1.81</v>
      </c>
      <c r="G83" s="35"/>
      <c r="H83" s="35">
        <f t="shared" ref="H83:H85" si="30">E83*$I$3</f>
        <v>415.78440943848699</v>
      </c>
      <c r="I83" s="35">
        <f t="shared" ref="I83:I85" si="31">(H83*D83)*$G$3</f>
        <v>0</v>
      </c>
    </row>
    <row r="84" spans="1:9" x14ac:dyDescent="0.25">
      <c r="A84" s="22" t="s">
        <v>88</v>
      </c>
      <c r="B84" s="22" t="s">
        <v>36</v>
      </c>
      <c r="C84" s="23" t="s">
        <v>21</v>
      </c>
      <c r="D84" s="24">
        <v>0.35</v>
      </c>
      <c r="E84" s="35">
        <v>23.1</v>
      </c>
      <c r="F84" s="35">
        <v>8.09</v>
      </c>
      <c r="G84" s="35"/>
      <c r="H84" s="35">
        <f t="shared" si="30"/>
        <v>21.177941122837034</v>
      </c>
      <c r="I84" s="35">
        <f t="shared" si="31"/>
        <v>9.3572615057143143</v>
      </c>
    </row>
    <row r="85" spans="1:9" x14ac:dyDescent="0.25">
      <c r="A85" s="22" t="s">
        <v>88</v>
      </c>
      <c r="B85" s="22" t="s">
        <v>20</v>
      </c>
      <c r="C85" s="23" t="s">
        <v>21</v>
      </c>
      <c r="D85" s="24">
        <v>0.35</v>
      </c>
      <c r="E85" s="35">
        <v>16.68</v>
      </c>
      <c r="F85" s="35">
        <v>5.84</v>
      </c>
      <c r="G85" s="35"/>
      <c r="H85" s="35">
        <f t="shared" si="30"/>
        <v>15.292123719866739</v>
      </c>
      <c r="I85" s="35">
        <f t="shared" si="31"/>
        <v>6.7566719443859187</v>
      </c>
    </row>
    <row r="86" spans="1:9" ht="63.75" x14ac:dyDescent="0.25">
      <c r="A86" s="29" t="s">
        <v>91</v>
      </c>
      <c r="B86" s="46" t="s">
        <v>479</v>
      </c>
      <c r="C86" s="30" t="s">
        <v>23</v>
      </c>
      <c r="D86" s="26"/>
      <c r="E86" s="27"/>
      <c r="F86" s="31">
        <f>SUM(F87:F95)</f>
        <v>694.0100000000001</v>
      </c>
      <c r="G86" s="31">
        <f>(F86*$G$3)</f>
        <v>876.11822400000005</v>
      </c>
      <c r="H86" s="27"/>
      <c r="I86" s="31">
        <f>SUM(I87:I95)</f>
        <v>804.30992287778258</v>
      </c>
    </row>
    <row r="87" spans="1:9" ht="38.25" x14ac:dyDescent="0.25">
      <c r="A87" s="22" t="s">
        <v>91</v>
      </c>
      <c r="B87" s="48" t="s">
        <v>161</v>
      </c>
      <c r="C87" s="23" t="s">
        <v>19</v>
      </c>
      <c r="D87" s="24">
        <v>1.6</v>
      </c>
      <c r="E87" s="35">
        <v>42.59</v>
      </c>
      <c r="F87" s="35">
        <v>68.14</v>
      </c>
      <c r="G87" s="35"/>
      <c r="H87" s="35">
        <f t="shared" ref="H87:H95" si="32">E87*$I$3</f>
        <v>39.046255948988275</v>
      </c>
      <c r="I87" s="35">
        <f t="shared" ref="I87:I95" si="33">(H87*D87)*$G$3</f>
        <v>78.867189616004481</v>
      </c>
    </row>
    <row r="88" spans="1:9" ht="38.25" x14ac:dyDescent="0.25">
      <c r="A88" s="22" t="s">
        <v>91</v>
      </c>
      <c r="B88" s="22" t="s">
        <v>92</v>
      </c>
      <c r="C88" s="23" t="s">
        <v>23</v>
      </c>
      <c r="D88" s="24">
        <v>1</v>
      </c>
      <c r="E88" s="35">
        <v>206.51</v>
      </c>
      <c r="F88" s="35">
        <v>206.51</v>
      </c>
      <c r="G88" s="35"/>
      <c r="H88" s="35">
        <f t="shared" si="32"/>
        <v>189.32712646221103</v>
      </c>
      <c r="I88" s="35">
        <f t="shared" si="33"/>
        <v>239.00656444589518</v>
      </c>
    </row>
    <row r="89" spans="1:9" ht="38.25" x14ac:dyDescent="0.25">
      <c r="A89" s="22" t="s">
        <v>91</v>
      </c>
      <c r="B89" s="22" t="s">
        <v>93</v>
      </c>
      <c r="C89" s="23" t="s">
        <v>19</v>
      </c>
      <c r="D89" s="24">
        <v>8.61</v>
      </c>
      <c r="E89" s="35">
        <v>22.21</v>
      </c>
      <c r="F89" s="35">
        <v>191.23</v>
      </c>
      <c r="G89" s="35"/>
      <c r="H89" s="35">
        <f t="shared" si="32"/>
        <v>20.361994473515605</v>
      </c>
      <c r="I89" s="35">
        <f t="shared" si="33"/>
        <v>221.31989349918209</v>
      </c>
    </row>
    <row r="90" spans="1:9" ht="25.5" x14ac:dyDescent="0.25">
      <c r="A90" s="22" t="s">
        <v>91</v>
      </c>
      <c r="B90" s="22" t="s">
        <v>94</v>
      </c>
      <c r="C90" s="23" t="s">
        <v>19</v>
      </c>
      <c r="D90" s="24">
        <v>1.71</v>
      </c>
      <c r="E90" s="35">
        <v>7.7</v>
      </c>
      <c r="F90" s="35">
        <v>13.17</v>
      </c>
      <c r="G90" s="35"/>
      <c r="H90" s="35">
        <f t="shared" si="32"/>
        <v>7.0593137076123433</v>
      </c>
      <c r="I90" s="35">
        <f t="shared" si="33"/>
        <v>15.238968737877594</v>
      </c>
    </row>
    <row r="91" spans="1:9" ht="38.25" x14ac:dyDescent="0.25">
      <c r="A91" s="22" t="s">
        <v>91</v>
      </c>
      <c r="B91" s="22" t="s">
        <v>34</v>
      </c>
      <c r="C91" s="23" t="s">
        <v>35</v>
      </c>
      <c r="D91" s="24">
        <v>0.01</v>
      </c>
      <c r="E91" s="35">
        <v>560.27</v>
      </c>
      <c r="F91" s="35">
        <v>4.66</v>
      </c>
      <c r="G91" s="35"/>
      <c r="H91" s="35">
        <f t="shared" si="32"/>
        <v>513.65216765765808</v>
      </c>
      <c r="I91" s="35">
        <f t="shared" si="33"/>
        <v>6.4843449645102753</v>
      </c>
    </row>
    <row r="92" spans="1:9" x14ac:dyDescent="0.25">
      <c r="A92" s="22" t="s">
        <v>91</v>
      </c>
      <c r="B92" s="22" t="s">
        <v>36</v>
      </c>
      <c r="C92" s="23" t="s">
        <v>21</v>
      </c>
      <c r="D92" s="24">
        <v>2.5</v>
      </c>
      <c r="E92" s="35">
        <v>23.1</v>
      </c>
      <c r="F92" s="35">
        <v>57.75</v>
      </c>
      <c r="G92" s="35"/>
      <c r="H92" s="35">
        <f t="shared" si="32"/>
        <v>21.177941122837034</v>
      </c>
      <c r="I92" s="35">
        <f t="shared" si="33"/>
        <v>66.837582183673675</v>
      </c>
    </row>
    <row r="93" spans="1:9" x14ac:dyDescent="0.25">
      <c r="A93" s="22" t="s">
        <v>91</v>
      </c>
      <c r="B93" s="22" t="s">
        <v>20</v>
      </c>
      <c r="C93" s="23" t="s">
        <v>21</v>
      </c>
      <c r="D93" s="24">
        <v>2.5</v>
      </c>
      <c r="E93" s="35">
        <v>16.68</v>
      </c>
      <c r="F93" s="35">
        <v>41.7</v>
      </c>
      <c r="G93" s="35"/>
      <c r="H93" s="35">
        <f t="shared" si="32"/>
        <v>15.292123719866739</v>
      </c>
      <c r="I93" s="35">
        <f t="shared" si="33"/>
        <v>48.26194245989943</v>
      </c>
    </row>
    <row r="94" spans="1:9" ht="38.25" x14ac:dyDescent="0.25">
      <c r="A94" s="22" t="s">
        <v>91</v>
      </c>
      <c r="B94" s="22" t="s">
        <v>95</v>
      </c>
      <c r="C94" s="36" t="s">
        <v>45</v>
      </c>
      <c r="D94" s="24">
        <v>1</v>
      </c>
      <c r="E94" s="35">
        <v>12.52</v>
      </c>
      <c r="F94" s="35">
        <v>12.52</v>
      </c>
      <c r="G94" s="35"/>
      <c r="H94" s="35">
        <f t="shared" si="32"/>
        <v>11.47826072978007</v>
      </c>
      <c r="I94" s="35">
        <f t="shared" si="33"/>
        <v>14.490156345274359</v>
      </c>
    </row>
    <row r="95" spans="1:9" x14ac:dyDescent="0.25">
      <c r="A95" s="22" t="s">
        <v>91</v>
      </c>
      <c r="B95" s="22" t="s">
        <v>96</v>
      </c>
      <c r="C95" s="36" t="s">
        <v>45</v>
      </c>
      <c r="D95" s="24">
        <v>1</v>
      </c>
      <c r="E95" s="35">
        <v>98.33</v>
      </c>
      <c r="F95" s="35">
        <v>98.33</v>
      </c>
      <c r="G95" s="35"/>
      <c r="H95" s="35">
        <f t="shared" si="32"/>
        <v>90.148352840197632</v>
      </c>
      <c r="I95" s="35">
        <f t="shared" si="33"/>
        <v>113.80328062546549</v>
      </c>
    </row>
    <row r="96" spans="1:9" ht="51" x14ac:dyDescent="0.2">
      <c r="A96" s="28" t="s">
        <v>97</v>
      </c>
      <c r="B96" s="45" t="s">
        <v>98</v>
      </c>
      <c r="C96" s="38" t="s">
        <v>45</v>
      </c>
      <c r="D96" s="18"/>
      <c r="E96" s="27"/>
      <c r="F96" s="31">
        <f>SUM(F97:F106)</f>
        <v>659.21</v>
      </c>
      <c r="G96" s="31">
        <f>(F96*$G$3)</f>
        <v>832.18670400000008</v>
      </c>
      <c r="H96" s="27"/>
      <c r="I96" s="31">
        <f>SUM(I97:I106)</f>
        <v>762.85013663897587</v>
      </c>
    </row>
    <row r="97" spans="1:9" x14ac:dyDescent="0.25">
      <c r="A97" s="22" t="s">
        <v>97</v>
      </c>
      <c r="B97" s="22" t="s">
        <v>99</v>
      </c>
      <c r="C97" s="23" t="s">
        <v>35</v>
      </c>
      <c r="D97" s="24">
        <v>0.01</v>
      </c>
      <c r="E97" s="35">
        <v>78.75</v>
      </c>
      <c r="F97" s="35">
        <v>0.87</v>
      </c>
      <c r="G97" s="35"/>
      <c r="H97" s="35">
        <f t="shared" ref="H97:H106" si="34">E97*$I$3</f>
        <v>72.197526555126245</v>
      </c>
      <c r="I97" s="35">
        <f t="shared" ref="I97:I106" si="35">(H97*D97)*$G$3</f>
        <v>0.91142157523191369</v>
      </c>
    </row>
    <row r="98" spans="1:9" x14ac:dyDescent="0.25">
      <c r="A98" s="22" t="s">
        <v>97</v>
      </c>
      <c r="B98" s="22" t="s">
        <v>100</v>
      </c>
      <c r="C98" s="23" t="s">
        <v>25</v>
      </c>
      <c r="D98" s="24">
        <v>1.72</v>
      </c>
      <c r="E98" s="35">
        <v>0.75</v>
      </c>
      <c r="F98" s="35">
        <v>1.29</v>
      </c>
      <c r="G98" s="35"/>
      <c r="H98" s="35">
        <f t="shared" si="34"/>
        <v>0.68759549100120232</v>
      </c>
      <c r="I98" s="35">
        <f t="shared" si="35"/>
        <v>1.4929953422846585</v>
      </c>
    </row>
    <row r="99" spans="1:9" x14ac:dyDescent="0.25">
      <c r="A99" s="22" t="s">
        <v>97</v>
      </c>
      <c r="B99" s="22" t="s">
        <v>62</v>
      </c>
      <c r="C99" s="23" t="s">
        <v>25</v>
      </c>
      <c r="D99" s="24">
        <v>1.72</v>
      </c>
      <c r="E99" s="35">
        <v>0.65</v>
      </c>
      <c r="F99" s="35">
        <v>1.1200000000000001</v>
      </c>
      <c r="G99" s="35"/>
      <c r="H99" s="35">
        <f t="shared" si="34"/>
        <v>0.59591609220104202</v>
      </c>
      <c r="I99" s="35">
        <f t="shared" si="35"/>
        <v>1.293929296646704</v>
      </c>
    </row>
    <row r="100" spans="1:9" x14ac:dyDescent="0.25">
      <c r="A100" s="22" t="s">
        <v>97</v>
      </c>
      <c r="B100" s="22" t="s">
        <v>101</v>
      </c>
      <c r="C100" s="36" t="s">
        <v>45</v>
      </c>
      <c r="D100" s="24">
        <v>1</v>
      </c>
      <c r="E100" s="35">
        <v>323.18</v>
      </c>
      <c r="F100" s="35">
        <v>323.18</v>
      </c>
      <c r="G100" s="35"/>
      <c r="H100" s="35">
        <f t="shared" si="34"/>
        <v>296.28948104235809</v>
      </c>
      <c r="I100" s="35">
        <f t="shared" si="35"/>
        <v>374.03584086787282</v>
      </c>
    </row>
    <row r="101" spans="1:9" x14ac:dyDescent="0.25">
      <c r="A101" s="22" t="s">
        <v>97</v>
      </c>
      <c r="B101" s="22" t="s">
        <v>102</v>
      </c>
      <c r="C101" s="23" t="s">
        <v>25</v>
      </c>
      <c r="D101" s="24">
        <v>0.2</v>
      </c>
      <c r="E101" s="35">
        <v>19.309999999999999</v>
      </c>
      <c r="F101" s="35">
        <v>3.86</v>
      </c>
      <c r="G101" s="35"/>
      <c r="H101" s="35">
        <f t="shared" si="34"/>
        <v>17.703291908310955</v>
      </c>
      <c r="I101" s="35">
        <f t="shared" si="35"/>
        <v>4.4697271410103498</v>
      </c>
    </row>
    <row r="102" spans="1:9" x14ac:dyDescent="0.25">
      <c r="A102" s="22" t="s">
        <v>97</v>
      </c>
      <c r="B102" s="22" t="s">
        <v>103</v>
      </c>
      <c r="C102" s="23" t="s">
        <v>25</v>
      </c>
      <c r="D102" s="24">
        <v>0.16</v>
      </c>
      <c r="E102" s="35">
        <v>21.71</v>
      </c>
      <c r="F102" s="35">
        <v>3.47</v>
      </c>
      <c r="G102" s="35"/>
      <c r="H102" s="35">
        <f t="shared" si="34"/>
        <v>19.903597479514804</v>
      </c>
      <c r="I102" s="35">
        <f t="shared" si="35"/>
        <v>4.0202082333023181</v>
      </c>
    </row>
    <row r="103" spans="1:9" x14ac:dyDescent="0.25">
      <c r="A103" s="22" t="s">
        <v>97</v>
      </c>
      <c r="B103" s="22" t="s">
        <v>36</v>
      </c>
      <c r="C103" s="23" t="s">
        <v>21</v>
      </c>
      <c r="D103" s="24">
        <v>4.4000000000000004</v>
      </c>
      <c r="E103" s="35">
        <v>23.1</v>
      </c>
      <c r="F103" s="35">
        <v>101.64</v>
      </c>
      <c r="G103" s="35"/>
      <c r="H103" s="35">
        <f t="shared" si="34"/>
        <v>21.177941122837034</v>
      </c>
      <c r="I103" s="35">
        <f t="shared" si="35"/>
        <v>117.63414464326567</v>
      </c>
    </row>
    <row r="104" spans="1:9" x14ac:dyDescent="0.25">
      <c r="A104" s="22" t="s">
        <v>97</v>
      </c>
      <c r="B104" s="22" t="s">
        <v>20</v>
      </c>
      <c r="C104" s="23" t="s">
        <v>21</v>
      </c>
      <c r="D104" s="24">
        <v>1.4</v>
      </c>
      <c r="E104" s="35">
        <v>16.68</v>
      </c>
      <c r="F104" s="35">
        <v>23.35</v>
      </c>
      <c r="G104" s="35"/>
      <c r="H104" s="35">
        <f t="shared" si="34"/>
        <v>15.292123719866739</v>
      </c>
      <c r="I104" s="35">
        <f t="shared" si="35"/>
        <v>27.026687777543675</v>
      </c>
    </row>
    <row r="105" spans="1:9" ht="25.5" x14ac:dyDescent="0.25">
      <c r="A105" s="22" t="s">
        <v>97</v>
      </c>
      <c r="B105" s="22" t="s">
        <v>104</v>
      </c>
      <c r="C105" s="23" t="s">
        <v>21</v>
      </c>
      <c r="D105" s="24">
        <v>3.9</v>
      </c>
      <c r="E105" s="35">
        <v>19.03</v>
      </c>
      <c r="F105" s="35">
        <v>74.22</v>
      </c>
      <c r="G105" s="35"/>
      <c r="H105" s="35">
        <f t="shared" si="34"/>
        <v>17.446589591670506</v>
      </c>
      <c r="I105" s="35">
        <f t="shared" si="35"/>
        <v>85.895841332046899</v>
      </c>
    </row>
    <row r="106" spans="1:9" ht="25.5" x14ac:dyDescent="0.25">
      <c r="A106" s="22" t="s">
        <v>97</v>
      </c>
      <c r="B106" s="22" t="s">
        <v>46</v>
      </c>
      <c r="C106" s="23" t="s">
        <v>21</v>
      </c>
      <c r="D106" s="24">
        <v>6.1</v>
      </c>
      <c r="E106" s="35">
        <v>20.69</v>
      </c>
      <c r="F106" s="35">
        <v>126.21</v>
      </c>
      <c r="G106" s="35"/>
      <c r="H106" s="35">
        <f t="shared" si="34"/>
        <v>18.968467611753169</v>
      </c>
      <c r="I106" s="35">
        <f t="shared" si="35"/>
        <v>146.0693404297709</v>
      </c>
    </row>
    <row r="107" spans="1:9" ht="38.25" x14ac:dyDescent="0.25">
      <c r="A107" s="28" t="s">
        <v>105</v>
      </c>
      <c r="B107" s="46" t="s">
        <v>106</v>
      </c>
      <c r="C107" s="38" t="s">
        <v>45</v>
      </c>
      <c r="D107" s="26"/>
      <c r="E107" s="27"/>
      <c r="F107" s="31">
        <f>SUM(F108:F111)</f>
        <v>417.36</v>
      </c>
      <c r="G107" s="31">
        <f>(F107*$G$3)</f>
        <v>526.87526400000002</v>
      </c>
      <c r="H107" s="27"/>
      <c r="I107" s="31">
        <f>SUM(I108:I111)</f>
        <v>483.03838918341836</v>
      </c>
    </row>
    <row r="108" spans="1:9" ht="63.75" x14ac:dyDescent="0.25">
      <c r="A108" s="32" t="s">
        <v>105</v>
      </c>
      <c r="B108" s="48" t="s">
        <v>162</v>
      </c>
      <c r="C108" s="39" t="s">
        <v>45</v>
      </c>
      <c r="D108" s="34">
        <v>1</v>
      </c>
      <c r="E108" s="35">
        <v>247.16</v>
      </c>
      <c r="F108" s="35">
        <v>247.16</v>
      </c>
      <c r="G108" s="35"/>
      <c r="H108" s="35">
        <f t="shared" ref="H108:H111" si="36">E108*$I$3</f>
        <v>226.59480207447621</v>
      </c>
      <c r="I108" s="35">
        <f t="shared" ref="I108:I111" si="37">(H108*D108)*$G$3</f>
        <v>286.05327813881877</v>
      </c>
    </row>
    <row r="109" spans="1:9" ht="25.5" x14ac:dyDescent="0.25">
      <c r="A109" s="22" t="s">
        <v>105</v>
      </c>
      <c r="B109" s="22" t="s">
        <v>107</v>
      </c>
      <c r="C109" s="36" t="s">
        <v>45</v>
      </c>
      <c r="D109" s="24">
        <v>3</v>
      </c>
      <c r="E109" s="35">
        <v>15.69</v>
      </c>
      <c r="F109" s="35">
        <v>47.07</v>
      </c>
      <c r="G109" s="35"/>
      <c r="H109" s="35">
        <f t="shared" si="36"/>
        <v>14.384497671745152</v>
      </c>
      <c r="I109" s="35">
        <f t="shared" si="37"/>
        <v>54.476969582433235</v>
      </c>
    </row>
    <row r="110" spans="1:9" ht="25.5" x14ac:dyDescent="0.25">
      <c r="A110" s="22" t="s">
        <v>105</v>
      </c>
      <c r="B110" s="22" t="s">
        <v>104</v>
      </c>
      <c r="C110" s="23" t="s">
        <v>21</v>
      </c>
      <c r="D110" s="24">
        <v>3.1</v>
      </c>
      <c r="E110" s="35">
        <v>19.03</v>
      </c>
      <c r="F110" s="35">
        <v>58.99</v>
      </c>
      <c r="G110" s="35"/>
      <c r="H110" s="35">
        <f t="shared" si="36"/>
        <v>17.446589591670506</v>
      </c>
      <c r="I110" s="35">
        <f t="shared" si="37"/>
        <v>68.276181571627021</v>
      </c>
    </row>
    <row r="111" spans="1:9" ht="25.5" x14ac:dyDescent="0.25">
      <c r="A111" s="22" t="s">
        <v>105</v>
      </c>
      <c r="B111" s="22" t="s">
        <v>46</v>
      </c>
      <c r="C111" s="23" t="s">
        <v>21</v>
      </c>
      <c r="D111" s="24">
        <v>3.1</v>
      </c>
      <c r="E111" s="35">
        <v>20.69</v>
      </c>
      <c r="F111" s="35">
        <v>64.14</v>
      </c>
      <c r="G111" s="35"/>
      <c r="H111" s="35">
        <f t="shared" si="36"/>
        <v>18.968467611753169</v>
      </c>
      <c r="I111" s="35">
        <f t="shared" si="37"/>
        <v>74.231959890539329</v>
      </c>
    </row>
    <row r="112" spans="1:9" ht="38.25" x14ac:dyDescent="0.25">
      <c r="A112" s="28" t="s">
        <v>108</v>
      </c>
      <c r="B112" s="46" t="s">
        <v>109</v>
      </c>
      <c r="C112" s="38" t="s">
        <v>45</v>
      </c>
      <c r="D112" s="26"/>
      <c r="E112" s="27"/>
      <c r="F112" s="31">
        <f>SUM(F113:F116)</f>
        <v>452.96999999999997</v>
      </c>
      <c r="G112" s="31">
        <f>(F112*$G$3)</f>
        <v>571.82932799999992</v>
      </c>
      <c r="H112" s="27"/>
      <c r="I112" s="31">
        <f>SUM(I113:I116)</f>
        <v>524.25200479485761</v>
      </c>
    </row>
    <row r="113" spans="1:9" ht="63.75" x14ac:dyDescent="0.25">
      <c r="A113" s="32" t="s">
        <v>108</v>
      </c>
      <c r="B113" s="22" t="s">
        <v>110</v>
      </c>
      <c r="C113" s="39" t="s">
        <v>45</v>
      </c>
      <c r="D113" s="34">
        <v>1</v>
      </c>
      <c r="E113" s="35">
        <v>282.77</v>
      </c>
      <c r="F113" s="35">
        <v>282.77</v>
      </c>
      <c r="G113" s="35"/>
      <c r="H113" s="35">
        <f t="shared" ref="H113:H116" si="38">E113*$I$3</f>
        <v>259.24183598721328</v>
      </c>
      <c r="I113" s="35">
        <f t="shared" ref="I113:I116" si="39">(H113*D113)*$G$3</f>
        <v>327.26689375025802</v>
      </c>
    </row>
    <row r="114" spans="1:9" ht="25.5" x14ac:dyDescent="0.25">
      <c r="A114" s="22" t="s">
        <v>108</v>
      </c>
      <c r="B114" s="22" t="s">
        <v>107</v>
      </c>
      <c r="C114" s="36" t="s">
        <v>45</v>
      </c>
      <c r="D114" s="24">
        <v>3</v>
      </c>
      <c r="E114" s="35">
        <v>15.69</v>
      </c>
      <c r="F114" s="35">
        <v>47.07</v>
      </c>
      <c r="G114" s="35"/>
      <c r="H114" s="35">
        <f t="shared" si="38"/>
        <v>14.384497671745152</v>
      </c>
      <c r="I114" s="35">
        <f t="shared" si="39"/>
        <v>54.476969582433235</v>
      </c>
    </row>
    <row r="115" spans="1:9" ht="25.5" x14ac:dyDescent="0.25">
      <c r="A115" s="22" t="s">
        <v>108</v>
      </c>
      <c r="B115" s="22" t="s">
        <v>104</v>
      </c>
      <c r="C115" s="23" t="s">
        <v>21</v>
      </c>
      <c r="D115" s="24">
        <v>3.1</v>
      </c>
      <c r="E115" s="35">
        <v>19.03</v>
      </c>
      <c r="F115" s="35">
        <v>58.99</v>
      </c>
      <c r="G115" s="35"/>
      <c r="H115" s="35">
        <f t="shared" si="38"/>
        <v>17.446589591670506</v>
      </c>
      <c r="I115" s="35">
        <f t="shared" si="39"/>
        <v>68.276181571627021</v>
      </c>
    </row>
    <row r="116" spans="1:9" ht="25.5" x14ac:dyDescent="0.25">
      <c r="A116" s="22" t="s">
        <v>108</v>
      </c>
      <c r="B116" s="22" t="s">
        <v>46</v>
      </c>
      <c r="C116" s="23" t="s">
        <v>21</v>
      </c>
      <c r="D116" s="24">
        <v>3.1</v>
      </c>
      <c r="E116" s="35">
        <v>20.69</v>
      </c>
      <c r="F116" s="35">
        <v>64.14</v>
      </c>
      <c r="G116" s="35"/>
      <c r="H116" s="35">
        <f t="shared" si="38"/>
        <v>18.968467611753169</v>
      </c>
      <c r="I116" s="35">
        <f t="shared" si="39"/>
        <v>74.231959890539329</v>
      </c>
    </row>
    <row r="117" spans="1:9" ht="63.75" x14ac:dyDescent="0.25">
      <c r="A117" s="29" t="s">
        <v>111</v>
      </c>
      <c r="B117" s="46" t="s">
        <v>112</v>
      </c>
      <c r="C117" s="40" t="s">
        <v>45</v>
      </c>
      <c r="D117" s="26"/>
      <c r="E117" s="27"/>
      <c r="F117" s="31">
        <f>SUM(F118:F131)</f>
        <v>1596.25</v>
      </c>
      <c r="G117" s="31">
        <f>(F117*$G$3)</f>
        <v>2015.106</v>
      </c>
      <c r="H117" s="27"/>
      <c r="I117" s="31">
        <f>SUM(I118:I131)</f>
        <v>1847.3434355028644</v>
      </c>
    </row>
    <row r="118" spans="1:9" x14ac:dyDescent="0.25">
      <c r="A118" s="22" t="s">
        <v>111</v>
      </c>
      <c r="B118" s="22" t="s">
        <v>99</v>
      </c>
      <c r="C118" s="36" t="s">
        <v>35</v>
      </c>
      <c r="D118" s="24">
        <v>0.01</v>
      </c>
      <c r="E118" s="35">
        <v>78.75</v>
      </c>
      <c r="F118" s="35">
        <v>0.87</v>
      </c>
      <c r="G118" s="35"/>
      <c r="H118" s="35">
        <f t="shared" ref="H118:H131" si="40">E118*$I$3</f>
        <v>72.197526555126245</v>
      </c>
      <c r="I118" s="35">
        <f t="shared" ref="I118:I131" si="41">(H118*D118)*$G$3</f>
        <v>0.91142157523191369</v>
      </c>
    </row>
    <row r="119" spans="1:9" x14ac:dyDescent="0.25">
      <c r="A119" s="22" t="s">
        <v>111</v>
      </c>
      <c r="B119" s="22" t="s">
        <v>100</v>
      </c>
      <c r="C119" s="36" t="s">
        <v>25</v>
      </c>
      <c r="D119" s="24">
        <v>1.72</v>
      </c>
      <c r="E119" s="35">
        <v>0.75</v>
      </c>
      <c r="F119" s="35">
        <v>1.29</v>
      </c>
      <c r="G119" s="35"/>
      <c r="H119" s="35">
        <f t="shared" si="40"/>
        <v>0.68759549100120232</v>
      </c>
      <c r="I119" s="35">
        <f t="shared" si="41"/>
        <v>1.4929953422846585</v>
      </c>
    </row>
    <row r="120" spans="1:9" x14ac:dyDescent="0.25">
      <c r="A120" s="22" t="s">
        <v>111</v>
      </c>
      <c r="B120" s="22" t="s">
        <v>62</v>
      </c>
      <c r="C120" s="36" t="s">
        <v>25</v>
      </c>
      <c r="D120" s="24">
        <v>1.72</v>
      </c>
      <c r="E120" s="35">
        <v>0.65</v>
      </c>
      <c r="F120" s="35">
        <v>1.1200000000000001</v>
      </c>
      <c r="G120" s="35"/>
      <c r="H120" s="35">
        <f t="shared" si="40"/>
        <v>0.59591609220104202</v>
      </c>
      <c r="I120" s="35">
        <f t="shared" si="41"/>
        <v>1.293929296646704</v>
      </c>
    </row>
    <row r="121" spans="1:9" x14ac:dyDescent="0.25">
      <c r="A121" s="22" t="s">
        <v>111</v>
      </c>
      <c r="B121" s="22" t="s">
        <v>113</v>
      </c>
      <c r="C121" s="36" t="s">
        <v>45</v>
      </c>
      <c r="D121" s="24">
        <v>1</v>
      </c>
      <c r="E121" s="35">
        <v>323.18</v>
      </c>
      <c r="F121" s="35">
        <v>323.18</v>
      </c>
      <c r="G121" s="35"/>
      <c r="H121" s="35">
        <f t="shared" si="40"/>
        <v>296.28948104235809</v>
      </c>
      <c r="I121" s="35">
        <f t="shared" si="41"/>
        <v>374.03584086787282</v>
      </c>
    </row>
    <row r="122" spans="1:9" ht="63.75" x14ac:dyDescent="0.25">
      <c r="A122" s="32" t="s">
        <v>111</v>
      </c>
      <c r="B122" s="22" t="s">
        <v>110</v>
      </c>
      <c r="C122" s="39" t="s">
        <v>45</v>
      </c>
      <c r="D122" s="34">
        <v>1</v>
      </c>
      <c r="E122" s="35">
        <v>282.77</v>
      </c>
      <c r="F122" s="35">
        <v>282.77</v>
      </c>
      <c r="G122" s="35"/>
      <c r="H122" s="35">
        <f t="shared" si="40"/>
        <v>259.24183598721328</v>
      </c>
      <c r="I122" s="35">
        <f t="shared" si="41"/>
        <v>327.26689375025802</v>
      </c>
    </row>
    <row r="123" spans="1:9" ht="25.5" x14ac:dyDescent="0.25">
      <c r="A123" s="22" t="s">
        <v>111</v>
      </c>
      <c r="B123" s="22" t="s">
        <v>107</v>
      </c>
      <c r="C123" s="36" t="s">
        <v>45</v>
      </c>
      <c r="D123" s="24">
        <v>3</v>
      </c>
      <c r="E123" s="35">
        <v>15.69</v>
      </c>
      <c r="F123" s="35">
        <v>47.07</v>
      </c>
      <c r="G123" s="35"/>
      <c r="H123" s="35">
        <f t="shared" si="40"/>
        <v>14.384497671745152</v>
      </c>
      <c r="I123" s="35">
        <f t="shared" si="41"/>
        <v>54.476969582433235</v>
      </c>
    </row>
    <row r="124" spans="1:9" ht="51" x14ac:dyDescent="0.25">
      <c r="A124" s="32" t="s">
        <v>111</v>
      </c>
      <c r="B124" s="22" t="s">
        <v>114</v>
      </c>
      <c r="C124" s="39" t="s">
        <v>42</v>
      </c>
      <c r="D124" s="34">
        <v>1</v>
      </c>
      <c r="E124" s="35">
        <v>483.66</v>
      </c>
      <c r="F124" s="35">
        <v>483.66</v>
      </c>
      <c r="G124" s="35"/>
      <c r="H124" s="35">
        <f t="shared" si="40"/>
        <v>443.41658023685534</v>
      </c>
      <c r="I124" s="35">
        <f t="shared" si="41"/>
        <v>559.76909089100616</v>
      </c>
    </row>
    <row r="125" spans="1:9" x14ac:dyDescent="0.25">
      <c r="A125" s="22" t="s">
        <v>111</v>
      </c>
      <c r="B125" s="22" t="s">
        <v>102</v>
      </c>
      <c r="C125" s="36" t="s">
        <v>25</v>
      </c>
      <c r="D125" s="24">
        <v>0.2</v>
      </c>
      <c r="E125" s="35">
        <v>19.309999999999999</v>
      </c>
      <c r="F125" s="35">
        <v>3.86</v>
      </c>
      <c r="G125" s="35"/>
      <c r="H125" s="35">
        <f t="shared" si="40"/>
        <v>17.703291908310955</v>
      </c>
      <c r="I125" s="35">
        <f t="shared" si="41"/>
        <v>4.4697271410103498</v>
      </c>
    </row>
    <row r="126" spans="1:9" ht="51" x14ac:dyDescent="0.25">
      <c r="A126" s="22" t="s">
        <v>111</v>
      </c>
      <c r="B126" s="48" t="s">
        <v>163</v>
      </c>
      <c r="C126" s="36" t="s">
        <v>42</v>
      </c>
      <c r="D126" s="24">
        <v>2</v>
      </c>
      <c r="E126" s="35">
        <v>61.77</v>
      </c>
      <c r="F126" s="35">
        <v>123.54</v>
      </c>
      <c r="G126" s="35"/>
      <c r="H126" s="35">
        <f t="shared" si="40"/>
        <v>56.630364638859021</v>
      </c>
      <c r="I126" s="35">
        <f t="shared" si="41"/>
        <v>142.98034464019125</v>
      </c>
    </row>
    <row r="127" spans="1:9" x14ac:dyDescent="0.25">
      <c r="A127" s="22" t="s">
        <v>111</v>
      </c>
      <c r="B127" s="22" t="s">
        <v>103</v>
      </c>
      <c r="C127" s="36" t="s">
        <v>25</v>
      </c>
      <c r="D127" s="24">
        <v>0.16</v>
      </c>
      <c r="E127" s="35">
        <v>21.71</v>
      </c>
      <c r="F127" s="35">
        <v>3.47</v>
      </c>
      <c r="G127" s="35"/>
      <c r="H127" s="35">
        <f t="shared" si="40"/>
        <v>19.903597479514804</v>
      </c>
      <c r="I127" s="35">
        <f t="shared" si="41"/>
        <v>4.0202082333023181</v>
      </c>
    </row>
    <row r="128" spans="1:9" x14ac:dyDescent="0.25">
      <c r="A128" s="22" t="s">
        <v>111</v>
      </c>
      <c r="B128" s="22" t="s">
        <v>36</v>
      </c>
      <c r="C128" s="23" t="s">
        <v>21</v>
      </c>
      <c r="D128" s="24">
        <v>4.4000000000000004</v>
      </c>
      <c r="E128" s="35">
        <v>23.1</v>
      </c>
      <c r="F128" s="35">
        <v>101.64</v>
      </c>
      <c r="G128" s="35"/>
      <c r="H128" s="35">
        <f t="shared" si="40"/>
        <v>21.177941122837034</v>
      </c>
      <c r="I128" s="35">
        <f t="shared" si="41"/>
        <v>117.63414464326567</v>
      </c>
    </row>
    <row r="129" spans="1:10" x14ac:dyDescent="0.25">
      <c r="A129" s="22" t="s">
        <v>111</v>
      </c>
      <c r="B129" s="22" t="s">
        <v>20</v>
      </c>
      <c r="C129" s="23" t="s">
        <v>21</v>
      </c>
      <c r="D129" s="24">
        <v>1.4</v>
      </c>
      <c r="E129" s="35">
        <v>16.68</v>
      </c>
      <c r="F129" s="35">
        <v>23.35</v>
      </c>
      <c r="G129" s="35"/>
      <c r="H129" s="35">
        <f t="shared" si="40"/>
        <v>15.292123719866739</v>
      </c>
      <c r="I129" s="35">
        <f t="shared" si="41"/>
        <v>27.026687777543675</v>
      </c>
    </row>
    <row r="130" spans="1:10" ht="25.5" x14ac:dyDescent="0.25">
      <c r="A130" s="22" t="s">
        <v>111</v>
      </c>
      <c r="B130" s="22" t="s">
        <v>104</v>
      </c>
      <c r="C130" s="23" t="s">
        <v>21</v>
      </c>
      <c r="D130" s="24">
        <v>3.9</v>
      </c>
      <c r="E130" s="35">
        <v>19.03</v>
      </c>
      <c r="F130" s="35">
        <v>74.22</v>
      </c>
      <c r="G130" s="35"/>
      <c r="H130" s="35">
        <f t="shared" si="40"/>
        <v>17.446589591670506</v>
      </c>
      <c r="I130" s="35">
        <f t="shared" si="41"/>
        <v>85.895841332046899</v>
      </c>
    </row>
    <row r="131" spans="1:10" ht="25.5" x14ac:dyDescent="0.25">
      <c r="A131" s="22" t="s">
        <v>111</v>
      </c>
      <c r="B131" s="22" t="s">
        <v>46</v>
      </c>
      <c r="C131" s="23" t="s">
        <v>21</v>
      </c>
      <c r="D131" s="24">
        <v>6.1</v>
      </c>
      <c r="E131" s="35">
        <v>20.69</v>
      </c>
      <c r="F131" s="35">
        <v>126.21</v>
      </c>
      <c r="G131" s="35"/>
      <c r="H131" s="35">
        <f t="shared" si="40"/>
        <v>18.968467611753169</v>
      </c>
      <c r="I131" s="35">
        <f t="shared" si="41"/>
        <v>146.0693404297709</v>
      </c>
    </row>
    <row r="132" spans="1:10" ht="76.5" x14ac:dyDescent="0.25">
      <c r="A132" s="41" t="s">
        <v>115</v>
      </c>
      <c r="B132" s="46" t="s">
        <v>116</v>
      </c>
      <c r="C132" s="40" t="s">
        <v>45</v>
      </c>
      <c r="D132" s="26"/>
      <c r="E132" s="27"/>
      <c r="F132" s="31">
        <f>SUM(F133:F138)</f>
        <v>1988.92</v>
      </c>
      <c r="G132" s="31">
        <f>(F132*$G$3)</f>
        <v>2510.8126080000002</v>
      </c>
      <c r="H132" s="27"/>
      <c r="I132" s="31">
        <f>SUM(I133:I138)</f>
        <v>2302.1892117088805</v>
      </c>
    </row>
    <row r="133" spans="1:10" ht="63.75" x14ac:dyDescent="0.25">
      <c r="A133" s="32" t="s">
        <v>115</v>
      </c>
      <c r="B133" s="22" t="s">
        <v>117</v>
      </c>
      <c r="C133" s="39" t="s">
        <v>45</v>
      </c>
      <c r="D133" s="34">
        <v>1</v>
      </c>
      <c r="E133" s="42">
        <v>1238.08</v>
      </c>
      <c r="F133" s="42">
        <v>1238.08</v>
      </c>
      <c r="G133" s="42"/>
      <c r="H133" s="42">
        <f t="shared" ref="H133:H138" si="42">E133*$I$3</f>
        <v>1135.0643006650246</v>
      </c>
      <c r="I133" s="42">
        <f t="shared" ref="I133:I138" si="43">(H133*D133)*$G$3</f>
        <v>1432.9051731595271</v>
      </c>
    </row>
    <row r="134" spans="1:10" ht="51" x14ac:dyDescent="0.25">
      <c r="A134" s="32" t="s">
        <v>115</v>
      </c>
      <c r="B134" s="22" t="s">
        <v>118</v>
      </c>
      <c r="C134" s="39" t="s">
        <v>42</v>
      </c>
      <c r="D134" s="34">
        <v>1</v>
      </c>
      <c r="E134" s="35">
        <v>435.29</v>
      </c>
      <c r="F134" s="35">
        <v>435.29</v>
      </c>
      <c r="G134" s="35"/>
      <c r="H134" s="35">
        <f t="shared" si="42"/>
        <v>399.07125503721784</v>
      </c>
      <c r="I134" s="35">
        <f t="shared" si="43"/>
        <v>503.78755235898376</v>
      </c>
    </row>
    <row r="135" spans="1:10" ht="38.25" x14ac:dyDescent="0.25">
      <c r="A135" s="22" t="s">
        <v>115</v>
      </c>
      <c r="B135" s="22" t="s">
        <v>119</v>
      </c>
      <c r="C135" s="36" t="s">
        <v>45</v>
      </c>
      <c r="D135" s="24">
        <v>2</v>
      </c>
      <c r="E135" s="35">
        <v>140.69999999999999</v>
      </c>
      <c r="F135" s="35">
        <v>281.39999999999998</v>
      </c>
      <c r="G135" s="35"/>
      <c r="H135" s="35">
        <f t="shared" si="42"/>
        <v>128.99291411182554</v>
      </c>
      <c r="I135" s="35">
        <f t="shared" si="43"/>
        <v>325.6813095495371</v>
      </c>
    </row>
    <row r="136" spans="1:10" ht="25.5" x14ac:dyDescent="0.25">
      <c r="A136" s="22" t="s">
        <v>115</v>
      </c>
      <c r="B136" s="22" t="s">
        <v>120</v>
      </c>
      <c r="C136" s="36" t="s">
        <v>45</v>
      </c>
      <c r="D136" s="24">
        <v>0.39</v>
      </c>
      <c r="E136" s="35">
        <v>30.61</v>
      </c>
      <c r="F136" s="35">
        <v>11.82</v>
      </c>
      <c r="G136" s="35"/>
      <c r="H136" s="35">
        <f t="shared" si="42"/>
        <v>28.063063972729068</v>
      </c>
      <c r="I136" s="35">
        <f t="shared" si="43"/>
        <v>13.816456664077538</v>
      </c>
    </row>
    <row r="137" spans="1:10" ht="25.5" x14ac:dyDescent="0.25">
      <c r="A137" s="22" t="s">
        <v>115</v>
      </c>
      <c r="B137" s="22" t="s">
        <v>46</v>
      </c>
      <c r="C137" s="23" t="s">
        <v>21</v>
      </c>
      <c r="D137" s="24">
        <v>0.86</v>
      </c>
      <c r="E137" s="35">
        <v>20.69</v>
      </c>
      <c r="F137" s="35">
        <v>17.690000000000001</v>
      </c>
      <c r="G137" s="35"/>
      <c r="H137" s="35">
        <f t="shared" si="42"/>
        <v>18.968467611753169</v>
      </c>
      <c r="I137" s="35">
        <f t="shared" si="43"/>
        <v>20.593382421246393</v>
      </c>
    </row>
    <row r="138" spans="1:10" x14ac:dyDescent="0.25">
      <c r="A138" s="22" t="s">
        <v>115</v>
      </c>
      <c r="B138" s="22" t="s">
        <v>20</v>
      </c>
      <c r="C138" s="23" t="s">
        <v>21</v>
      </c>
      <c r="D138" s="24">
        <v>0.28000000000000003</v>
      </c>
      <c r="E138" s="35">
        <v>16.68</v>
      </c>
      <c r="F138" s="35">
        <v>4.6399999999999997</v>
      </c>
      <c r="G138" s="35"/>
      <c r="H138" s="35">
        <f t="shared" si="42"/>
        <v>15.292123719866739</v>
      </c>
      <c r="I138" s="35">
        <f t="shared" si="43"/>
        <v>5.4053375555087362</v>
      </c>
    </row>
    <row r="139" spans="1:10" ht="25.5" x14ac:dyDescent="0.25">
      <c r="A139" s="28" t="s">
        <v>121</v>
      </c>
      <c r="B139" s="46" t="s">
        <v>122</v>
      </c>
      <c r="C139" s="38" t="s">
        <v>45</v>
      </c>
      <c r="D139" s="26"/>
      <c r="E139" s="27"/>
      <c r="F139" s="31">
        <f>SUM(F140:F141)</f>
        <v>62.19</v>
      </c>
      <c r="G139" s="31">
        <f>(F139*$G$3)</f>
        <v>78.508656000000002</v>
      </c>
      <c r="H139" s="27"/>
      <c r="I139" s="31">
        <f>SUM(I140:I141)</f>
        <v>71.972791744694618</v>
      </c>
    </row>
    <row r="140" spans="1:10" ht="25.5" x14ac:dyDescent="0.25">
      <c r="A140" s="22" t="s">
        <v>121</v>
      </c>
      <c r="B140" s="22" t="s">
        <v>122</v>
      </c>
      <c r="C140" s="36" t="s">
        <v>45</v>
      </c>
      <c r="D140" s="24">
        <v>1</v>
      </c>
      <c r="E140" s="35">
        <v>55.98</v>
      </c>
      <c r="F140" s="35">
        <v>55.98</v>
      </c>
      <c r="G140" s="35"/>
      <c r="H140" s="35">
        <f t="shared" ref="H140:H141" si="44">E140*$I$3</f>
        <v>51.322127448329738</v>
      </c>
      <c r="I140" s="35">
        <f t="shared" ref="I140:I141" si="45">(H140*D140)*$G$3</f>
        <v>64.789053690771453</v>
      </c>
    </row>
    <row r="141" spans="1:10" ht="25.5" x14ac:dyDescent="0.25">
      <c r="A141" s="22" t="s">
        <v>121</v>
      </c>
      <c r="B141" s="22" t="s">
        <v>46</v>
      </c>
      <c r="C141" s="23" t="s">
        <v>21</v>
      </c>
      <c r="D141" s="24">
        <v>0.3</v>
      </c>
      <c r="E141" s="35">
        <v>20.69</v>
      </c>
      <c r="F141" s="35">
        <v>6.21</v>
      </c>
      <c r="G141" s="35"/>
      <c r="H141" s="35">
        <f t="shared" si="44"/>
        <v>18.968467611753169</v>
      </c>
      <c r="I141" s="35">
        <f t="shared" si="45"/>
        <v>7.1837380539231601</v>
      </c>
    </row>
    <row r="142" spans="1:10" ht="102" x14ac:dyDescent="0.25">
      <c r="A142" s="29" t="s">
        <v>123</v>
      </c>
      <c r="B142" s="47" t="s">
        <v>480</v>
      </c>
      <c r="C142" s="40" t="s">
        <v>23</v>
      </c>
      <c r="D142" s="37"/>
      <c r="E142" s="27"/>
      <c r="F142" s="31">
        <f>SUM(F143)</f>
        <v>1710.68</v>
      </c>
      <c r="G142" s="31">
        <f>(F142*$G$3)</f>
        <v>2159.5624320000002</v>
      </c>
      <c r="H142" s="27"/>
      <c r="I142" s="31">
        <f>SUM(I143)</f>
        <v>1979.8738543717207</v>
      </c>
      <c r="J142" s="135"/>
    </row>
    <row r="143" spans="1:10" ht="102" x14ac:dyDescent="0.25">
      <c r="A143" s="32" t="s">
        <v>123</v>
      </c>
      <c r="B143" s="22" t="s">
        <v>124</v>
      </c>
      <c r="C143" s="39" t="s">
        <v>23</v>
      </c>
      <c r="D143" s="34">
        <v>1</v>
      </c>
      <c r="E143" s="42">
        <v>1710.68</v>
      </c>
      <c r="F143" s="42">
        <v>1710.68</v>
      </c>
      <c r="G143" s="42"/>
      <c r="H143" s="42">
        <f>E143*$I$3</f>
        <v>1568.3411393945823</v>
      </c>
      <c r="I143" s="42">
        <f>(H143*D143)*$G$3</f>
        <v>1979.8738543717207</v>
      </c>
    </row>
    <row r="144" spans="1:10" ht="25.5" x14ac:dyDescent="0.2">
      <c r="A144" s="28" t="s">
        <v>125</v>
      </c>
      <c r="B144" s="45" t="s">
        <v>126</v>
      </c>
      <c r="C144" s="38" t="s">
        <v>23</v>
      </c>
      <c r="D144" s="18"/>
      <c r="E144" s="27"/>
      <c r="F144" s="31">
        <f>SUM(F145)</f>
        <v>294.72000000000003</v>
      </c>
      <c r="G144" s="31">
        <f>(F144*$G$3)</f>
        <v>372.054528</v>
      </c>
      <c r="H144" s="27"/>
      <c r="I144" s="31">
        <f>SUM(I145)</f>
        <v>341.0973544791741</v>
      </c>
    </row>
    <row r="145" spans="1:10" ht="25.5" x14ac:dyDescent="0.25">
      <c r="A145" s="22" t="s">
        <v>125</v>
      </c>
      <c r="B145" s="22" t="s">
        <v>126</v>
      </c>
      <c r="C145" s="36" t="s">
        <v>23</v>
      </c>
      <c r="D145" s="24">
        <v>1</v>
      </c>
      <c r="E145" s="35">
        <v>294.72000000000003</v>
      </c>
      <c r="F145" s="35">
        <v>294.72000000000003</v>
      </c>
      <c r="G145" s="35"/>
      <c r="H145" s="35">
        <f>E145*$I$3</f>
        <v>270.19752414383248</v>
      </c>
      <c r="I145" s="35">
        <f>(H145*D145)*$G$3</f>
        <v>341.0973544791741</v>
      </c>
    </row>
    <row r="146" spans="1:10" x14ac:dyDescent="0.2">
      <c r="A146" s="28" t="s">
        <v>127</v>
      </c>
      <c r="B146" s="45" t="s">
        <v>128</v>
      </c>
      <c r="C146" s="38" t="s">
        <v>23</v>
      </c>
      <c r="D146" s="18"/>
      <c r="E146" s="27"/>
      <c r="F146" s="31">
        <f>SUM(F147)</f>
        <v>101.67</v>
      </c>
      <c r="G146" s="31">
        <f>(F146*$G$3)</f>
        <v>128.348208</v>
      </c>
      <c r="H146" s="27"/>
      <c r="I146" s="31">
        <f>SUM(I147)</f>
        <v>117.66886546517925</v>
      </c>
    </row>
    <row r="147" spans="1:10" x14ac:dyDescent="0.25">
      <c r="A147" s="22" t="s">
        <v>127</v>
      </c>
      <c r="B147" s="22" t="s">
        <v>128</v>
      </c>
      <c r="C147" s="36" t="s">
        <v>23</v>
      </c>
      <c r="D147" s="24">
        <v>1</v>
      </c>
      <c r="E147" s="35">
        <v>101.67</v>
      </c>
      <c r="F147" s="35">
        <v>101.67</v>
      </c>
      <c r="G147" s="35"/>
      <c r="H147" s="35">
        <f>E147*$I$3</f>
        <v>93.210444760122982</v>
      </c>
      <c r="I147" s="35">
        <f>(H147*D147)*$G$3</f>
        <v>117.66886546517925</v>
      </c>
    </row>
    <row r="148" spans="1:10" x14ac:dyDescent="0.2">
      <c r="A148" s="28" t="s">
        <v>129</v>
      </c>
      <c r="B148" s="45" t="s">
        <v>130</v>
      </c>
      <c r="C148" s="38" t="s">
        <v>23</v>
      </c>
      <c r="D148" s="18"/>
      <c r="E148" s="27"/>
      <c r="F148" s="31">
        <f>SUM(F149)</f>
        <v>238</v>
      </c>
      <c r="G148" s="31">
        <f>(F148*$G$3)</f>
        <v>300.45119999999997</v>
      </c>
      <c r="H148" s="27"/>
      <c r="I148" s="31">
        <f>SUM(I149)</f>
        <v>275.45185384786726</v>
      </c>
    </row>
    <row r="149" spans="1:10" x14ac:dyDescent="0.25">
      <c r="A149" s="22" t="s">
        <v>129</v>
      </c>
      <c r="B149" s="22" t="s">
        <v>130</v>
      </c>
      <c r="C149" s="36" t="s">
        <v>23</v>
      </c>
      <c r="D149" s="24">
        <v>1</v>
      </c>
      <c r="E149" s="35">
        <v>238</v>
      </c>
      <c r="F149" s="35">
        <v>238</v>
      </c>
      <c r="G149" s="35"/>
      <c r="H149" s="35">
        <f>E149*$I$3</f>
        <v>218.19696914438154</v>
      </c>
      <c r="I149" s="35">
        <f>(H149*D149)*$G$3</f>
        <v>275.45185384786726</v>
      </c>
    </row>
    <row r="150" spans="1:10" ht="25.5" x14ac:dyDescent="0.2">
      <c r="A150" s="28" t="s">
        <v>131</v>
      </c>
      <c r="B150" s="46" t="s">
        <v>481</v>
      </c>
      <c r="C150" s="38" t="s">
        <v>23</v>
      </c>
      <c r="D150" s="18"/>
      <c r="E150" s="27"/>
      <c r="F150" s="31">
        <f>SUM(F151)</f>
        <v>88.33</v>
      </c>
      <c r="G150" s="31">
        <f>(F150*$G$3)</f>
        <v>111.50779199999999</v>
      </c>
      <c r="H150" s="27"/>
      <c r="I150" s="31">
        <f>SUM(I151)</f>
        <v>102.22967332093324</v>
      </c>
      <c r="J150" s="136"/>
    </row>
    <row r="151" spans="1:10" x14ac:dyDescent="0.25">
      <c r="A151" s="22" t="s">
        <v>131</v>
      </c>
      <c r="B151" s="22" t="s">
        <v>132</v>
      </c>
      <c r="C151" s="36" t="s">
        <v>23</v>
      </c>
      <c r="D151" s="24">
        <v>1</v>
      </c>
      <c r="E151" s="35">
        <v>88.33</v>
      </c>
      <c r="F151" s="35">
        <v>88.33</v>
      </c>
      <c r="G151" s="35"/>
      <c r="H151" s="35">
        <f>E151*$I$3</f>
        <v>80.980412960181596</v>
      </c>
      <c r="I151" s="35">
        <f>(H151*D151)*$G$3</f>
        <v>102.22967332093324</v>
      </c>
    </row>
    <row r="152" spans="1:10" ht="51" x14ac:dyDescent="0.25">
      <c r="A152" s="28" t="s">
        <v>133</v>
      </c>
      <c r="B152" s="46" t="s">
        <v>134</v>
      </c>
      <c r="C152" s="38" t="s">
        <v>23</v>
      </c>
      <c r="D152" s="26"/>
      <c r="E152" s="27"/>
      <c r="F152" s="31">
        <f>SUM(F153:F155)</f>
        <v>16.88</v>
      </c>
      <c r="G152" s="31">
        <f>(F152*$G$3)</f>
        <v>21.309311999999998</v>
      </c>
      <c r="H152" s="27"/>
      <c r="I152" s="31">
        <f>SUM(I153:I155)</f>
        <v>19.528147604937242</v>
      </c>
    </row>
    <row r="153" spans="1:10" ht="38.25" x14ac:dyDescent="0.25">
      <c r="A153" s="22" t="s">
        <v>133</v>
      </c>
      <c r="B153" s="22" t="s">
        <v>135</v>
      </c>
      <c r="C153" s="23" t="s">
        <v>77</v>
      </c>
      <c r="D153" s="24">
        <v>0.21</v>
      </c>
      <c r="E153" s="35">
        <v>41.26</v>
      </c>
      <c r="F153" s="35">
        <v>8.66</v>
      </c>
      <c r="G153" s="35"/>
      <c r="H153" s="35">
        <f t="shared" ref="H153:H155" si="46">E153*$I$3</f>
        <v>37.826919944946141</v>
      </c>
      <c r="I153" s="35">
        <f t="shared" ref="I153:I155" si="47">(H153*D153)*$G$3</f>
        <v>10.028067785085002</v>
      </c>
    </row>
    <row r="154" spans="1:10" x14ac:dyDescent="0.25">
      <c r="A154" s="22" t="s">
        <v>133</v>
      </c>
      <c r="B154" s="22" t="s">
        <v>20</v>
      </c>
      <c r="C154" s="23" t="s">
        <v>21</v>
      </c>
      <c r="D154" s="24">
        <v>0.13</v>
      </c>
      <c r="E154" s="35">
        <v>16.68</v>
      </c>
      <c r="F154" s="35">
        <v>2.11</v>
      </c>
      <c r="G154" s="35"/>
      <c r="H154" s="35">
        <f t="shared" si="46"/>
        <v>15.292123719866739</v>
      </c>
      <c r="I154" s="35">
        <f t="shared" si="47"/>
        <v>2.5096210079147703</v>
      </c>
    </row>
    <row r="155" spans="1:10" x14ac:dyDescent="0.25">
      <c r="A155" s="22" t="s">
        <v>133</v>
      </c>
      <c r="B155" s="22" t="s">
        <v>78</v>
      </c>
      <c r="C155" s="23" t="s">
        <v>21</v>
      </c>
      <c r="D155" s="24">
        <v>0.25</v>
      </c>
      <c r="E155" s="35">
        <v>24.16</v>
      </c>
      <c r="F155" s="35">
        <v>6.11</v>
      </c>
      <c r="G155" s="35"/>
      <c r="H155" s="35">
        <f t="shared" si="46"/>
        <v>22.14974275011873</v>
      </c>
      <c r="I155" s="35">
        <f t="shared" si="47"/>
        <v>6.9904588119374713</v>
      </c>
    </row>
    <row r="156" spans="1:10" ht="25.5" x14ac:dyDescent="0.25">
      <c r="A156" s="17" t="s">
        <v>136</v>
      </c>
      <c r="B156" s="46" t="s">
        <v>482</v>
      </c>
      <c r="C156" s="19" t="s">
        <v>23</v>
      </c>
      <c r="D156" s="26"/>
      <c r="E156" s="27"/>
      <c r="F156" s="31">
        <f>SUM(F157:F159)</f>
        <v>22.93</v>
      </c>
      <c r="G156" s="31">
        <f>(F156*$G$3)</f>
        <v>28.946832000000001</v>
      </c>
      <c r="H156" s="27"/>
      <c r="I156" s="31">
        <f>SUM(I157:I159)</f>
        <v>26.844750670716429</v>
      </c>
    </row>
    <row r="157" spans="1:10" ht="38.25" x14ac:dyDescent="0.25">
      <c r="A157" s="22" t="s">
        <v>136</v>
      </c>
      <c r="B157" s="22" t="s">
        <v>135</v>
      </c>
      <c r="C157" s="23" t="s">
        <v>77</v>
      </c>
      <c r="D157" s="24">
        <v>0.32</v>
      </c>
      <c r="E157" s="35">
        <v>41.26</v>
      </c>
      <c r="F157" s="35">
        <v>13</v>
      </c>
      <c r="G157" s="35"/>
      <c r="H157" s="35">
        <f t="shared" ref="H157:H159" si="48">E157*$I$3</f>
        <v>37.826919944946141</v>
      </c>
      <c r="I157" s="35">
        <f t="shared" ref="I157:I159" si="49">(H157*D157)*$G$3</f>
        <v>15.280865196320002</v>
      </c>
    </row>
    <row r="158" spans="1:10" x14ac:dyDescent="0.25">
      <c r="A158" s="22" t="s">
        <v>136</v>
      </c>
      <c r="B158" s="22" t="s">
        <v>20</v>
      </c>
      <c r="C158" s="23" t="s">
        <v>21</v>
      </c>
      <c r="D158" s="24">
        <v>0.15</v>
      </c>
      <c r="E158" s="35">
        <v>16.68</v>
      </c>
      <c r="F158" s="35">
        <v>2.5499999999999998</v>
      </c>
      <c r="G158" s="35"/>
      <c r="H158" s="35">
        <f t="shared" si="48"/>
        <v>15.292123719866739</v>
      </c>
      <c r="I158" s="35">
        <f t="shared" si="49"/>
        <v>2.8957165475939655</v>
      </c>
    </row>
    <row r="159" spans="1:10" x14ac:dyDescent="0.25">
      <c r="A159" s="22" t="s">
        <v>136</v>
      </c>
      <c r="B159" s="22" t="s">
        <v>78</v>
      </c>
      <c r="C159" s="23" t="s">
        <v>21</v>
      </c>
      <c r="D159" s="24">
        <v>0.31</v>
      </c>
      <c r="E159" s="35">
        <v>24.16</v>
      </c>
      <c r="F159" s="35">
        <v>7.38</v>
      </c>
      <c r="G159" s="35"/>
      <c r="H159" s="35">
        <f t="shared" si="48"/>
        <v>22.14974275011873</v>
      </c>
      <c r="I159" s="35">
        <f t="shared" si="49"/>
        <v>8.6681689268024638</v>
      </c>
    </row>
    <row r="160" spans="1:10" ht="38.25" x14ac:dyDescent="0.25">
      <c r="A160" s="28" t="s">
        <v>137</v>
      </c>
      <c r="B160" s="46" t="s">
        <v>138</v>
      </c>
      <c r="C160" s="38" t="s">
        <v>45</v>
      </c>
      <c r="D160" s="26"/>
      <c r="E160" s="27"/>
      <c r="F160" s="31">
        <f>SUM(F161:F162)</f>
        <v>59.67</v>
      </c>
      <c r="G160" s="31">
        <f>(F160*$G$3)</f>
        <v>75.327408000000005</v>
      </c>
      <c r="H160" s="27"/>
      <c r="I160" s="31">
        <f>SUM(I161:I162)</f>
        <v>69.059714786143857</v>
      </c>
    </row>
    <row r="161" spans="1:9" x14ac:dyDescent="0.25">
      <c r="A161" s="22" t="s">
        <v>137</v>
      </c>
      <c r="B161" s="22" t="s">
        <v>36</v>
      </c>
      <c r="C161" s="23" t="s">
        <v>21</v>
      </c>
      <c r="D161" s="24">
        <v>1.5</v>
      </c>
      <c r="E161" s="35">
        <v>23.1</v>
      </c>
      <c r="F161" s="35">
        <v>34.65</v>
      </c>
      <c r="G161" s="35"/>
      <c r="H161" s="35">
        <f t="shared" ref="H161:H162" si="50">E161*$I$3</f>
        <v>21.177941122837034</v>
      </c>
      <c r="I161" s="35">
        <f t="shared" ref="I161:I162" si="51">(H161*D161)*$G$3</f>
        <v>40.102549310204203</v>
      </c>
    </row>
    <row r="162" spans="1:9" x14ac:dyDescent="0.25">
      <c r="A162" s="22" t="s">
        <v>137</v>
      </c>
      <c r="B162" s="22" t="s">
        <v>20</v>
      </c>
      <c r="C162" s="23" t="s">
        <v>21</v>
      </c>
      <c r="D162" s="24">
        <v>1.5</v>
      </c>
      <c r="E162" s="35">
        <v>16.68</v>
      </c>
      <c r="F162" s="35">
        <v>25.02</v>
      </c>
      <c r="G162" s="35"/>
      <c r="H162" s="35">
        <f t="shared" si="50"/>
        <v>15.292123719866739</v>
      </c>
      <c r="I162" s="35">
        <f t="shared" si="51"/>
        <v>28.957165475939657</v>
      </c>
    </row>
    <row r="163" spans="1:9" ht="25.5" x14ac:dyDescent="0.2">
      <c r="A163" s="28" t="s">
        <v>139</v>
      </c>
      <c r="B163" s="45" t="s">
        <v>140</v>
      </c>
      <c r="C163" s="19" t="s">
        <v>19</v>
      </c>
      <c r="D163" s="18"/>
      <c r="E163" s="27"/>
      <c r="F163" s="31">
        <f>SUM(F164:F167)</f>
        <v>335.2</v>
      </c>
      <c r="G163" s="31">
        <f>(F163*$G$3)</f>
        <v>423.15647999999999</v>
      </c>
      <c r="H163" s="27"/>
      <c r="I163" s="31">
        <f>SUM(I164:I167)</f>
        <v>387.95044172189273</v>
      </c>
    </row>
    <row r="164" spans="1:9" ht="25.5" x14ac:dyDescent="0.25">
      <c r="A164" s="22" t="s">
        <v>139</v>
      </c>
      <c r="B164" s="22" t="s">
        <v>140</v>
      </c>
      <c r="C164" s="23" t="s">
        <v>19</v>
      </c>
      <c r="D164" s="24">
        <v>1</v>
      </c>
      <c r="E164" s="35">
        <v>309.70999999999998</v>
      </c>
      <c r="F164" s="35">
        <v>309.70999999999998</v>
      </c>
      <c r="G164" s="35"/>
      <c r="H164" s="35">
        <f t="shared" ref="H164:H167" si="52">E164*$I$3</f>
        <v>283.94026602397645</v>
      </c>
      <c r="I164" s="35">
        <f t="shared" ref="I164:I167" si="53">(H164*D164)*$G$3</f>
        <v>358.44619182866785</v>
      </c>
    </row>
    <row r="165" spans="1:9" ht="38.25" x14ac:dyDescent="0.25">
      <c r="A165" s="22" t="s">
        <v>139</v>
      </c>
      <c r="B165" s="22" t="s">
        <v>34</v>
      </c>
      <c r="C165" s="23" t="s">
        <v>35</v>
      </c>
      <c r="D165" s="24">
        <v>0.01</v>
      </c>
      <c r="E165" s="35">
        <v>560.27</v>
      </c>
      <c r="F165" s="35">
        <v>5.6</v>
      </c>
      <c r="G165" s="35"/>
      <c r="H165" s="35">
        <f t="shared" si="52"/>
        <v>513.65216765765808</v>
      </c>
      <c r="I165" s="35">
        <f t="shared" si="53"/>
        <v>6.4843449645102753</v>
      </c>
    </row>
    <row r="166" spans="1:9" x14ac:dyDescent="0.25">
      <c r="A166" s="22" t="s">
        <v>139</v>
      </c>
      <c r="B166" s="22" t="s">
        <v>36</v>
      </c>
      <c r="C166" s="23" t="s">
        <v>21</v>
      </c>
      <c r="D166" s="24">
        <v>0.5</v>
      </c>
      <c r="E166" s="35">
        <v>23.1</v>
      </c>
      <c r="F166" s="35">
        <v>11.55</v>
      </c>
      <c r="G166" s="35"/>
      <c r="H166" s="35">
        <f t="shared" si="52"/>
        <v>21.177941122837034</v>
      </c>
      <c r="I166" s="35">
        <f t="shared" si="53"/>
        <v>13.367516436734736</v>
      </c>
    </row>
    <row r="167" spans="1:9" x14ac:dyDescent="0.25">
      <c r="A167" s="22" t="s">
        <v>139</v>
      </c>
      <c r="B167" s="22" t="s">
        <v>20</v>
      </c>
      <c r="C167" s="23" t="s">
        <v>21</v>
      </c>
      <c r="D167" s="24">
        <v>0.5</v>
      </c>
      <c r="E167" s="35">
        <v>16.68</v>
      </c>
      <c r="F167" s="35">
        <v>8.34</v>
      </c>
      <c r="G167" s="35"/>
      <c r="H167" s="35">
        <f t="shared" si="52"/>
        <v>15.292123719866739</v>
      </c>
      <c r="I167" s="35">
        <f t="shared" si="53"/>
        <v>9.6523884919798846</v>
      </c>
    </row>
    <row r="168" spans="1:9" ht="25.5" x14ac:dyDescent="0.2">
      <c r="A168" s="17" t="s">
        <v>141</v>
      </c>
      <c r="B168" s="45" t="s">
        <v>483</v>
      </c>
      <c r="C168" s="19" t="s">
        <v>23</v>
      </c>
      <c r="D168" s="18"/>
      <c r="E168" s="27"/>
      <c r="F168" s="31">
        <f>SUM(F169:F172)</f>
        <v>25.79</v>
      </c>
      <c r="G168" s="31">
        <f>(F168*$G$3)</f>
        <v>32.557296000000001</v>
      </c>
      <c r="H168" s="27"/>
      <c r="I168" s="31">
        <f>SUM(I169:I172)</f>
        <v>29.891155585415408</v>
      </c>
    </row>
    <row r="169" spans="1:9" x14ac:dyDescent="0.25">
      <c r="A169" s="22" t="s">
        <v>141</v>
      </c>
      <c r="B169" s="22" t="s">
        <v>143</v>
      </c>
      <c r="C169" s="36" t="s">
        <v>45</v>
      </c>
      <c r="D169" s="24">
        <v>0.21</v>
      </c>
      <c r="E169" s="35">
        <v>2.06</v>
      </c>
      <c r="F169" s="35">
        <v>0.43</v>
      </c>
      <c r="G169" s="35"/>
      <c r="H169" s="35">
        <f t="shared" ref="H169:H172" si="54">E169*$I$3</f>
        <v>1.8885956152833023</v>
      </c>
      <c r="I169" s="35">
        <f t="shared" ref="I169:I172" si="55">(H169*D169)*$G$3</f>
        <v>0.50067425199406457</v>
      </c>
    </row>
    <row r="170" spans="1:9" ht="25.5" x14ac:dyDescent="0.25">
      <c r="A170" s="22" t="s">
        <v>141</v>
      </c>
      <c r="B170" s="22" t="s">
        <v>142</v>
      </c>
      <c r="C170" s="23" t="s">
        <v>25</v>
      </c>
      <c r="D170" s="24">
        <v>1.3</v>
      </c>
      <c r="E170" s="35">
        <v>8.7200000000000006</v>
      </c>
      <c r="F170" s="35">
        <v>11.34</v>
      </c>
      <c r="G170" s="35"/>
      <c r="H170" s="35">
        <f t="shared" si="54"/>
        <v>7.9944435753739791</v>
      </c>
      <c r="I170" s="35">
        <f t="shared" si="55"/>
        <v>13.119841240417744</v>
      </c>
    </row>
    <row r="171" spans="1:9" x14ac:dyDescent="0.25">
      <c r="A171" s="22" t="s">
        <v>141</v>
      </c>
      <c r="B171" s="22" t="s">
        <v>20</v>
      </c>
      <c r="C171" s="23" t="s">
        <v>21</v>
      </c>
      <c r="D171" s="24">
        <v>0.22</v>
      </c>
      <c r="E171" s="35">
        <v>16.68</v>
      </c>
      <c r="F171" s="35">
        <v>3.6</v>
      </c>
      <c r="G171" s="35"/>
      <c r="H171" s="35">
        <f t="shared" si="54"/>
        <v>15.292123719866739</v>
      </c>
      <c r="I171" s="35">
        <f t="shared" si="55"/>
        <v>4.2470509364711502</v>
      </c>
    </row>
    <row r="172" spans="1:9" x14ac:dyDescent="0.25">
      <c r="A172" s="22" t="s">
        <v>141</v>
      </c>
      <c r="B172" s="22" t="s">
        <v>78</v>
      </c>
      <c r="C172" s="23" t="s">
        <v>21</v>
      </c>
      <c r="D172" s="24">
        <v>0.43</v>
      </c>
      <c r="E172" s="35">
        <v>24.16</v>
      </c>
      <c r="F172" s="35">
        <v>10.42</v>
      </c>
      <c r="G172" s="35"/>
      <c r="H172" s="35">
        <f t="shared" si="54"/>
        <v>22.14974275011873</v>
      </c>
      <c r="I172" s="35">
        <f t="shared" si="55"/>
        <v>12.023589156532449</v>
      </c>
    </row>
    <row r="173" spans="1:9" x14ac:dyDescent="0.2">
      <c r="A173" s="28" t="s">
        <v>144</v>
      </c>
      <c r="B173" s="45" t="s">
        <v>145</v>
      </c>
      <c r="C173" s="38" t="s">
        <v>45</v>
      </c>
      <c r="D173" s="18"/>
      <c r="E173" s="27"/>
      <c r="F173" s="31">
        <f>SUM(F174:F176)</f>
        <v>196.83</v>
      </c>
      <c r="G173" s="31">
        <f>(F173*$G$3)</f>
        <v>248.47819200000001</v>
      </c>
      <c r="H173" s="27"/>
      <c r="I173" s="31">
        <f>SUM(I174:I176)</f>
        <v>227.91881717600728</v>
      </c>
    </row>
    <row r="174" spans="1:9" x14ac:dyDescent="0.25">
      <c r="A174" s="22" t="s">
        <v>144</v>
      </c>
      <c r="B174" s="22" t="s">
        <v>145</v>
      </c>
      <c r="C174" s="36" t="s">
        <v>45</v>
      </c>
      <c r="D174" s="24">
        <v>1</v>
      </c>
      <c r="E174" s="35">
        <v>180.62</v>
      </c>
      <c r="F174" s="35">
        <v>180.62</v>
      </c>
      <c r="G174" s="35"/>
      <c r="H174" s="35">
        <f t="shared" ref="H174:H176" si="56">E174*$I$3</f>
        <v>165.59133011284956</v>
      </c>
      <c r="I174" s="35">
        <f t="shared" ref="I174:I176" si="57">(H174*D174)*$G$3</f>
        <v>209.04249513446129</v>
      </c>
    </row>
    <row r="175" spans="1:9" x14ac:dyDescent="0.25">
      <c r="A175" s="22" t="s">
        <v>144</v>
      </c>
      <c r="B175" s="22" t="s">
        <v>36</v>
      </c>
      <c r="C175" s="23" t="s">
        <v>21</v>
      </c>
      <c r="D175" s="24">
        <v>0.41</v>
      </c>
      <c r="E175" s="35">
        <v>23.1</v>
      </c>
      <c r="F175" s="35">
        <v>9.41</v>
      </c>
      <c r="G175" s="35"/>
      <c r="H175" s="35">
        <f t="shared" si="56"/>
        <v>21.177941122837034</v>
      </c>
      <c r="I175" s="35">
        <f t="shared" si="57"/>
        <v>10.961363478122482</v>
      </c>
    </row>
    <row r="176" spans="1:9" x14ac:dyDescent="0.25">
      <c r="A176" s="22" t="s">
        <v>144</v>
      </c>
      <c r="B176" s="22" t="s">
        <v>20</v>
      </c>
      <c r="C176" s="23" t="s">
        <v>21</v>
      </c>
      <c r="D176" s="24">
        <v>0.41</v>
      </c>
      <c r="E176" s="35">
        <v>16.68</v>
      </c>
      <c r="F176" s="35">
        <v>6.8</v>
      </c>
      <c r="G176" s="35"/>
      <c r="H176" s="35">
        <f t="shared" si="56"/>
        <v>15.292123719866739</v>
      </c>
      <c r="I176" s="35">
        <f t="shared" si="57"/>
        <v>7.9149585634235056</v>
      </c>
    </row>
    <row r="177" spans="1:9" ht="25.5" x14ac:dyDescent="0.2">
      <c r="A177" s="28" t="s">
        <v>146</v>
      </c>
      <c r="B177" s="45" t="s">
        <v>147</v>
      </c>
      <c r="C177" s="19" t="s">
        <v>23</v>
      </c>
      <c r="D177" s="18"/>
      <c r="E177" s="27"/>
      <c r="F177" s="31">
        <f>SUM(F178:F180)</f>
        <v>23.14</v>
      </c>
      <c r="G177" s="31">
        <f>(F177*$G$3)</f>
        <v>29.211936000000001</v>
      </c>
      <c r="H177" s="27"/>
      <c r="I177" s="31">
        <f>SUM(I178:I180)</f>
        <v>26.888846114546702</v>
      </c>
    </row>
    <row r="178" spans="1:9" ht="25.5" x14ac:dyDescent="0.25">
      <c r="A178" s="22" t="s">
        <v>146</v>
      </c>
      <c r="B178" s="22" t="s">
        <v>147</v>
      </c>
      <c r="C178" s="43" t="s">
        <v>23</v>
      </c>
      <c r="D178" s="24">
        <v>1</v>
      </c>
      <c r="E178" s="35">
        <v>21.43</v>
      </c>
      <c r="F178" s="35">
        <v>21.43</v>
      </c>
      <c r="G178" s="35"/>
      <c r="H178" s="35">
        <f t="shared" ref="H178:H180" si="58">E178*$I$3</f>
        <v>19.646895162874355</v>
      </c>
      <c r="I178" s="35">
        <f t="shared" ref="I178:I180" si="59">(H178*D178)*$G$3</f>
        <v>24.802240453612583</v>
      </c>
    </row>
    <row r="179" spans="1:9" ht="25.5" x14ac:dyDescent="0.25">
      <c r="A179" s="22" t="s">
        <v>146</v>
      </c>
      <c r="B179" s="22" t="s">
        <v>148</v>
      </c>
      <c r="C179" s="43" t="s">
        <v>21</v>
      </c>
      <c r="D179" s="24">
        <v>7.0000000000000007E-2</v>
      </c>
      <c r="E179" s="35">
        <v>20.99</v>
      </c>
      <c r="F179" s="35">
        <v>1.43</v>
      </c>
      <c r="G179" s="35"/>
      <c r="H179" s="35">
        <f t="shared" si="58"/>
        <v>19.243505808153646</v>
      </c>
      <c r="I179" s="35">
        <f t="shared" si="59"/>
        <v>1.7005101212549214</v>
      </c>
    </row>
    <row r="180" spans="1:9" x14ac:dyDescent="0.25">
      <c r="A180" s="22" t="s">
        <v>146</v>
      </c>
      <c r="B180" s="22" t="s">
        <v>20</v>
      </c>
      <c r="C180" s="43" t="s">
        <v>21</v>
      </c>
      <c r="D180" s="24">
        <v>0.02</v>
      </c>
      <c r="E180" s="35">
        <v>16.68</v>
      </c>
      <c r="F180" s="35">
        <v>0.28000000000000003</v>
      </c>
      <c r="G180" s="35"/>
      <c r="H180" s="35">
        <f t="shared" si="58"/>
        <v>15.292123719866739</v>
      </c>
      <c r="I180" s="35">
        <f t="shared" si="59"/>
        <v>0.38609553967919547</v>
      </c>
    </row>
    <row r="181" spans="1:9" ht="38.25" x14ac:dyDescent="0.25">
      <c r="A181" s="28" t="s">
        <v>149</v>
      </c>
      <c r="B181" s="46" t="s">
        <v>484</v>
      </c>
      <c r="C181" s="19" t="s">
        <v>23</v>
      </c>
      <c r="D181" s="26"/>
      <c r="E181" s="27"/>
      <c r="F181" s="31">
        <f>SUM(F182:F186)</f>
        <v>56.8</v>
      </c>
      <c r="G181" s="31">
        <f>(F181*$G$3)</f>
        <v>71.704319999999996</v>
      </c>
      <c r="H181" s="27"/>
      <c r="I181" s="31">
        <f>SUM(I182:I186)</f>
        <v>65.737395073304839</v>
      </c>
    </row>
    <row r="182" spans="1:9" x14ac:dyDescent="0.25">
      <c r="A182" s="22" t="s">
        <v>149</v>
      </c>
      <c r="B182" s="22" t="s">
        <v>150</v>
      </c>
      <c r="C182" s="23" t="s">
        <v>25</v>
      </c>
      <c r="D182" s="24">
        <v>6.14</v>
      </c>
      <c r="E182" s="35">
        <v>1.1499999999999999</v>
      </c>
      <c r="F182" s="35">
        <v>7.06</v>
      </c>
      <c r="G182" s="35"/>
      <c r="H182" s="35">
        <f t="shared" ref="H182:H186" si="60">E182*$I$3</f>
        <v>1.0543130862018435</v>
      </c>
      <c r="I182" s="35">
        <f t="shared" ref="I182:I186" si="61">(H182*D182)*$G$3</f>
        <v>8.1721241177302115</v>
      </c>
    </row>
    <row r="183" spans="1:9" ht="25.5" x14ac:dyDescent="0.25">
      <c r="A183" s="22" t="s">
        <v>149</v>
      </c>
      <c r="B183" s="22" t="s">
        <v>151</v>
      </c>
      <c r="C183" s="23" t="s">
        <v>23</v>
      </c>
      <c r="D183" s="24">
        <v>1.06</v>
      </c>
      <c r="E183" s="35">
        <v>34.950000000000003</v>
      </c>
      <c r="F183" s="35">
        <v>37.049999999999997</v>
      </c>
      <c r="G183" s="35"/>
      <c r="H183" s="35">
        <f t="shared" si="60"/>
        <v>32.041949880656027</v>
      </c>
      <c r="I183" s="35">
        <f t="shared" si="61"/>
        <v>42.876742981100577</v>
      </c>
    </row>
    <row r="184" spans="1:9" x14ac:dyDescent="0.25">
      <c r="A184" s="22" t="s">
        <v>149</v>
      </c>
      <c r="B184" s="22" t="s">
        <v>56</v>
      </c>
      <c r="C184" s="23" t="s">
        <v>23</v>
      </c>
      <c r="D184" s="24">
        <v>1</v>
      </c>
      <c r="E184" s="35">
        <v>3.64</v>
      </c>
      <c r="F184" s="35">
        <v>3.64</v>
      </c>
      <c r="G184" s="35"/>
      <c r="H184" s="35">
        <f t="shared" si="60"/>
        <v>3.3371301163258353</v>
      </c>
      <c r="I184" s="35">
        <f t="shared" si="61"/>
        <v>4.2127930588497344</v>
      </c>
    </row>
    <row r="185" spans="1:9" ht="25.5" x14ac:dyDescent="0.25">
      <c r="A185" s="22" t="s">
        <v>149</v>
      </c>
      <c r="B185" s="22" t="s">
        <v>57</v>
      </c>
      <c r="C185" s="23" t="s">
        <v>21</v>
      </c>
      <c r="D185" s="24">
        <v>0.26</v>
      </c>
      <c r="E185" s="35">
        <v>25.19</v>
      </c>
      <c r="F185" s="35">
        <v>6.55</v>
      </c>
      <c r="G185" s="35"/>
      <c r="H185" s="35">
        <f t="shared" si="60"/>
        <v>23.094040557760383</v>
      </c>
      <c r="I185" s="35">
        <f t="shared" si="61"/>
        <v>7.5800183680303439</v>
      </c>
    </row>
    <row r="186" spans="1:9" x14ac:dyDescent="0.25">
      <c r="A186" s="22" t="s">
        <v>149</v>
      </c>
      <c r="B186" s="22" t="s">
        <v>20</v>
      </c>
      <c r="C186" s="23" t="s">
        <v>21</v>
      </c>
      <c r="D186" s="24">
        <v>0.15</v>
      </c>
      <c r="E186" s="35">
        <v>16.68</v>
      </c>
      <c r="F186" s="35">
        <v>2.5</v>
      </c>
      <c r="G186" s="35"/>
      <c r="H186" s="35">
        <f t="shared" si="60"/>
        <v>15.292123719866739</v>
      </c>
      <c r="I186" s="35">
        <f t="shared" si="61"/>
        <v>2.8957165475939655</v>
      </c>
    </row>
    <row r="187" spans="1:9" ht="51" x14ac:dyDescent="0.25">
      <c r="A187" s="28" t="s">
        <v>152</v>
      </c>
      <c r="B187" s="46" t="s">
        <v>153</v>
      </c>
      <c r="C187" s="19" t="s">
        <v>23</v>
      </c>
      <c r="D187" s="26"/>
      <c r="E187" s="27"/>
      <c r="F187" s="31">
        <f>SUM(F188:F192)</f>
        <v>55.75</v>
      </c>
      <c r="G187" s="31">
        <f>(F187*$G$3)</f>
        <v>70.378799999999998</v>
      </c>
      <c r="H187" s="27"/>
      <c r="I187" s="31">
        <f>SUM(I188:I192)</f>
        <v>64.517768335553228</v>
      </c>
    </row>
    <row r="188" spans="1:9" x14ac:dyDescent="0.25">
      <c r="A188" s="22" t="s">
        <v>152</v>
      </c>
      <c r="B188" s="22" t="s">
        <v>150</v>
      </c>
      <c r="C188" s="23" t="s">
        <v>25</v>
      </c>
      <c r="D188" s="24">
        <v>4.8600000000000003</v>
      </c>
      <c r="E188" s="35">
        <v>1.1499999999999999</v>
      </c>
      <c r="F188" s="35">
        <v>5.59</v>
      </c>
      <c r="G188" s="35"/>
      <c r="H188" s="35">
        <f t="shared" ref="H188:H192" si="62">E188*$I$3</f>
        <v>1.0543130862018435</v>
      </c>
      <c r="I188" s="35">
        <f t="shared" ref="I188:I192" si="63">(H188*D188)*$G$3</f>
        <v>6.4684891225030672</v>
      </c>
    </row>
    <row r="189" spans="1:9" ht="38.25" x14ac:dyDescent="0.25">
      <c r="A189" s="22" t="s">
        <v>152</v>
      </c>
      <c r="B189" s="22" t="s">
        <v>154</v>
      </c>
      <c r="C189" s="23" t="s">
        <v>23</v>
      </c>
      <c r="D189" s="24">
        <v>1.05</v>
      </c>
      <c r="E189" s="35">
        <v>29.95</v>
      </c>
      <c r="F189" s="35">
        <v>31.45</v>
      </c>
      <c r="G189" s="35"/>
      <c r="H189" s="35">
        <f t="shared" si="62"/>
        <v>27.457979940648009</v>
      </c>
      <c r="I189" s="35">
        <f t="shared" si="63"/>
        <v>36.396101570927748</v>
      </c>
    </row>
    <row r="190" spans="1:9" x14ac:dyDescent="0.25">
      <c r="A190" s="22" t="s">
        <v>152</v>
      </c>
      <c r="B190" s="22" t="s">
        <v>56</v>
      </c>
      <c r="C190" s="23" t="s">
        <v>23</v>
      </c>
      <c r="D190" s="24">
        <v>0.42</v>
      </c>
      <c r="E190" s="35">
        <v>3.64</v>
      </c>
      <c r="F190" s="35">
        <v>1.53</v>
      </c>
      <c r="G190" s="35"/>
      <c r="H190" s="35">
        <f t="shared" si="62"/>
        <v>3.3371301163258353</v>
      </c>
      <c r="I190" s="35">
        <f t="shared" si="63"/>
        <v>1.7693730847168883</v>
      </c>
    </row>
    <row r="191" spans="1:9" ht="25.5" x14ac:dyDescent="0.25">
      <c r="A191" s="22" t="s">
        <v>152</v>
      </c>
      <c r="B191" s="22" t="s">
        <v>57</v>
      </c>
      <c r="C191" s="23" t="s">
        <v>21</v>
      </c>
      <c r="D191" s="24">
        <v>0.49</v>
      </c>
      <c r="E191" s="35">
        <v>25.19</v>
      </c>
      <c r="F191" s="35">
        <v>12.34</v>
      </c>
      <c r="G191" s="35"/>
      <c r="H191" s="35">
        <f t="shared" si="62"/>
        <v>23.094040557760383</v>
      </c>
      <c r="I191" s="35">
        <f t="shared" si="63"/>
        <v>14.285419232057187</v>
      </c>
    </row>
    <row r="192" spans="1:9" x14ac:dyDescent="0.25">
      <c r="A192" s="22" t="s">
        <v>152</v>
      </c>
      <c r="B192" s="22" t="s">
        <v>20</v>
      </c>
      <c r="C192" s="23" t="s">
        <v>21</v>
      </c>
      <c r="D192" s="24">
        <v>0.28999999999999998</v>
      </c>
      <c r="E192" s="35">
        <v>16.68</v>
      </c>
      <c r="F192" s="35">
        <v>4.84</v>
      </c>
      <c r="G192" s="35"/>
      <c r="H192" s="35">
        <f t="shared" si="62"/>
        <v>15.292123719866739</v>
      </c>
      <c r="I192" s="35">
        <f t="shared" si="63"/>
        <v>5.5983853253483336</v>
      </c>
    </row>
    <row r="193" spans="1:9" ht="89.25" x14ac:dyDescent="0.25">
      <c r="A193" s="28" t="s">
        <v>155</v>
      </c>
      <c r="B193" s="17" t="s">
        <v>485</v>
      </c>
      <c r="C193" s="19" t="s">
        <v>42</v>
      </c>
      <c r="D193" s="37"/>
      <c r="E193" s="27"/>
      <c r="F193" s="31">
        <f>SUM(F194:F195)</f>
        <v>336.5</v>
      </c>
      <c r="G193" s="31">
        <f>(F193*$G$3)</f>
        <v>424.79759999999999</v>
      </c>
      <c r="H193" s="27"/>
      <c r="I193" s="31">
        <f>SUM(I194:I195)</f>
        <v>389.4460989938575</v>
      </c>
    </row>
    <row r="194" spans="1:9" ht="76.5" x14ac:dyDescent="0.25">
      <c r="A194" s="32" t="s">
        <v>155</v>
      </c>
      <c r="B194" s="22" t="s">
        <v>156</v>
      </c>
      <c r="C194" s="33" t="s">
        <v>42</v>
      </c>
      <c r="D194" s="34">
        <v>1</v>
      </c>
      <c r="E194" s="35">
        <v>305.45999999999998</v>
      </c>
      <c r="F194" s="35">
        <v>305.45999999999998</v>
      </c>
      <c r="G194" s="35"/>
      <c r="H194" s="35">
        <f t="shared" ref="H194:H195" si="64">E194*$I$3</f>
        <v>280.04389157496968</v>
      </c>
      <c r="I194" s="35">
        <f t="shared" ref="I194:I195" si="65">(H194*D194)*$G$3</f>
        <v>353.5274087242417</v>
      </c>
    </row>
    <row r="195" spans="1:9" ht="25.5" x14ac:dyDescent="0.25">
      <c r="A195" s="22" t="s">
        <v>155</v>
      </c>
      <c r="B195" s="22" t="s">
        <v>46</v>
      </c>
      <c r="C195" s="23" t="s">
        <v>21</v>
      </c>
      <c r="D195" s="24">
        <v>1.5</v>
      </c>
      <c r="E195" s="35">
        <v>20.69</v>
      </c>
      <c r="F195" s="35">
        <v>31.04</v>
      </c>
      <c r="G195" s="35"/>
      <c r="H195" s="35">
        <f t="shared" si="64"/>
        <v>18.968467611753169</v>
      </c>
      <c r="I195" s="35">
        <f t="shared" si="65"/>
        <v>35.918690269615801</v>
      </c>
    </row>
    <row r="196" spans="1:9" ht="25.5" x14ac:dyDescent="0.2">
      <c r="A196" s="28" t="s">
        <v>157</v>
      </c>
      <c r="B196" s="45" t="s">
        <v>158</v>
      </c>
      <c r="C196" s="19" t="s">
        <v>42</v>
      </c>
      <c r="D196" s="18"/>
      <c r="E196" s="27"/>
      <c r="F196" s="31">
        <f>SUM(F197:F198)</f>
        <v>193.23999999999998</v>
      </c>
      <c r="G196" s="31">
        <f>(F196*$G$3)</f>
        <v>243.94617599999998</v>
      </c>
      <c r="H196" s="27"/>
      <c r="I196" s="31">
        <f>SUM(I197:I198)</f>
        <v>223.64260074912866</v>
      </c>
    </row>
    <row r="197" spans="1:9" ht="25.5" x14ac:dyDescent="0.25">
      <c r="A197" s="22" t="s">
        <v>157</v>
      </c>
      <c r="B197" s="22" t="s">
        <v>158</v>
      </c>
      <c r="C197" s="23" t="s">
        <v>42</v>
      </c>
      <c r="D197" s="24">
        <v>1</v>
      </c>
      <c r="E197" s="35">
        <v>162.19999999999999</v>
      </c>
      <c r="F197" s="35">
        <v>162.19999999999999</v>
      </c>
      <c r="G197" s="35"/>
      <c r="H197" s="35">
        <f t="shared" ref="H197:H198" si="66">E197*$I$3</f>
        <v>148.70398485385999</v>
      </c>
      <c r="I197" s="35">
        <f t="shared" ref="I197:I198" si="67">(H197*D197)*$G$3</f>
        <v>187.72391047951285</v>
      </c>
    </row>
    <row r="198" spans="1:9" ht="25.5" x14ac:dyDescent="0.25">
      <c r="A198" s="22" t="s">
        <v>157</v>
      </c>
      <c r="B198" s="22" t="s">
        <v>46</v>
      </c>
      <c r="C198" s="23" t="s">
        <v>21</v>
      </c>
      <c r="D198" s="24">
        <v>1.5</v>
      </c>
      <c r="E198" s="35">
        <v>20.69</v>
      </c>
      <c r="F198" s="35">
        <v>31.04</v>
      </c>
      <c r="G198" s="35"/>
      <c r="H198" s="35">
        <f t="shared" si="66"/>
        <v>18.968467611753169</v>
      </c>
      <c r="I198" s="35">
        <f t="shared" si="67"/>
        <v>35.918690269615801</v>
      </c>
    </row>
    <row r="199" spans="1:9" ht="25.5" x14ac:dyDescent="0.2">
      <c r="A199" s="28" t="s">
        <v>159</v>
      </c>
      <c r="B199" s="45" t="s">
        <v>160</v>
      </c>
      <c r="C199" s="19" t="s">
        <v>42</v>
      </c>
      <c r="D199" s="18"/>
      <c r="E199" s="27"/>
      <c r="F199" s="31">
        <f>SUM(F200:F201)</f>
        <v>151.04999999999998</v>
      </c>
      <c r="G199" s="31">
        <f>(F199*$G$3)</f>
        <v>190.68551999999997</v>
      </c>
      <c r="H199" s="27"/>
      <c r="I199" s="31">
        <f>SUM(I200:I201)</f>
        <v>174.81355153130716</v>
      </c>
    </row>
    <row r="200" spans="1:9" ht="25.5" x14ac:dyDescent="0.25">
      <c r="A200" s="22" t="s">
        <v>159</v>
      </c>
      <c r="B200" s="22" t="s">
        <v>160</v>
      </c>
      <c r="C200" s="36" t="s">
        <v>45</v>
      </c>
      <c r="D200" s="24">
        <v>1</v>
      </c>
      <c r="E200" s="35">
        <v>140.69999999999999</v>
      </c>
      <c r="F200" s="35">
        <v>140.69999999999999</v>
      </c>
      <c r="G200" s="35"/>
      <c r="H200" s="35">
        <f t="shared" ref="H200:H201" si="68">E200*$I$3</f>
        <v>128.99291411182554</v>
      </c>
      <c r="I200" s="35">
        <f t="shared" ref="I200:I201" si="69">(H200*D200)*$G$3</f>
        <v>162.84065477476855</v>
      </c>
    </row>
    <row r="201" spans="1:9" ht="25.5" x14ac:dyDescent="0.25">
      <c r="A201" s="22" t="s">
        <v>159</v>
      </c>
      <c r="B201" s="22" t="s">
        <v>46</v>
      </c>
      <c r="C201" s="23" t="s">
        <v>21</v>
      </c>
      <c r="D201" s="24">
        <v>0.5</v>
      </c>
      <c r="E201" s="35">
        <v>20.69</v>
      </c>
      <c r="F201" s="35">
        <v>10.35</v>
      </c>
      <c r="G201" s="35"/>
      <c r="H201" s="35">
        <f t="shared" si="68"/>
        <v>18.968467611753169</v>
      </c>
      <c r="I201" s="35">
        <f t="shared" si="69"/>
        <v>11.972896756538601</v>
      </c>
    </row>
  </sheetData>
  <autoFilter ref="A4:I201" xr:uid="{FE5E5543-025E-4B77-9FF6-E3E7B04AED31}"/>
  <mergeCells count="3">
    <mergeCell ref="A2:I2"/>
    <mergeCell ref="A1:I1"/>
    <mergeCell ref="B3:E3"/>
  </mergeCells>
  <pageMargins left="0.511811024" right="0.511811024" top="0.78740157499999996" bottom="0.78740157499999996" header="0.31496062000000002" footer="0.31496062000000002"/>
  <pageSetup paperSize="9" scale="5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6D2C3-34D4-4CAC-A60A-FC00EF852C8D}">
  <dimension ref="A1:I465"/>
  <sheetViews>
    <sheetView showGridLines="0" view="pageBreakPreview" zoomScale="70" zoomScaleNormal="100" zoomScaleSheetLayoutView="70" workbookViewId="0">
      <pane ySplit="4" topLeftCell="A5" activePane="bottomLeft" state="frozen"/>
      <selection activeCell="A2" sqref="A2:G2"/>
      <selection pane="bottomLeft" activeCell="N13" sqref="N13"/>
    </sheetView>
  </sheetViews>
  <sheetFormatPr defaultRowHeight="12.75" x14ac:dyDescent="0.25"/>
  <cols>
    <col min="1" max="1" width="16" style="44" bestFit="1" customWidth="1"/>
    <col min="2" max="2" width="25.7109375" style="49" customWidth="1"/>
    <col min="3" max="3" width="6.85546875" style="44" bestFit="1" customWidth="1"/>
    <col min="4" max="4" width="11.28515625" style="44" bestFit="1" customWidth="1"/>
    <col min="5" max="5" width="19.28515625" style="44" bestFit="1" customWidth="1"/>
    <col min="6" max="7" width="20.140625" style="44" bestFit="1" customWidth="1"/>
    <col min="8" max="8" width="19.28515625" style="44" bestFit="1" customWidth="1"/>
    <col min="9" max="9" width="20.140625" style="44" bestFit="1" customWidth="1"/>
    <col min="10" max="16384" width="9.140625" style="44"/>
  </cols>
  <sheetData>
    <row r="1" spans="1:9" ht="59.25" customHeight="1" x14ac:dyDescent="0.25">
      <c r="A1" s="146" t="s">
        <v>0</v>
      </c>
      <c r="B1" s="147"/>
      <c r="C1" s="147"/>
      <c r="D1" s="147"/>
      <c r="E1" s="147"/>
      <c r="F1" s="147"/>
      <c r="G1" s="147"/>
      <c r="H1" s="147"/>
      <c r="I1" s="147"/>
    </row>
    <row r="2" spans="1:9" ht="37.5" customHeight="1" x14ac:dyDescent="0.25">
      <c r="A2" s="144" t="s">
        <v>15</v>
      </c>
      <c r="B2" s="145"/>
      <c r="C2" s="145"/>
      <c r="D2" s="145"/>
      <c r="E2" s="145"/>
      <c r="F2" s="145"/>
      <c r="G2" s="145"/>
      <c r="H2" s="145"/>
      <c r="I2" s="145"/>
    </row>
    <row r="3" spans="1:9" ht="13.5" x14ac:dyDescent="0.25">
      <c r="A3" s="2" t="s">
        <v>1</v>
      </c>
      <c r="B3" s="139"/>
      <c r="C3" s="139"/>
      <c r="D3" s="139"/>
      <c r="E3" s="139"/>
      <c r="F3" s="3" t="s">
        <v>2</v>
      </c>
      <c r="G3" s="3">
        <v>1.2624</v>
      </c>
      <c r="H3" s="124" t="s">
        <v>467</v>
      </c>
      <c r="I3" s="125">
        <v>0.91679398800160306</v>
      </c>
    </row>
    <row r="4" spans="1:9" ht="25.5" x14ac:dyDescent="0.25">
      <c r="A4" s="51" t="s">
        <v>3</v>
      </c>
      <c r="B4" s="52" t="s">
        <v>4</v>
      </c>
      <c r="C4" s="54" t="s">
        <v>16</v>
      </c>
      <c r="D4" s="53" t="s">
        <v>6</v>
      </c>
      <c r="E4" s="55" t="s">
        <v>7</v>
      </c>
      <c r="F4" s="55" t="s">
        <v>8</v>
      </c>
      <c r="G4" s="55" t="s">
        <v>9</v>
      </c>
      <c r="H4" s="55" t="s">
        <v>7</v>
      </c>
      <c r="I4" s="57" t="s">
        <v>8</v>
      </c>
    </row>
    <row r="5" spans="1:9" ht="13.5" x14ac:dyDescent="0.25">
      <c r="A5" s="99" t="s">
        <v>219</v>
      </c>
      <c r="B5" s="100" t="s">
        <v>356</v>
      </c>
      <c r="C5" s="101" t="s">
        <v>19</v>
      </c>
      <c r="D5" s="102"/>
      <c r="E5" s="103"/>
      <c r="F5" s="110">
        <f>SUM(F6:F8)</f>
        <v>15.74</v>
      </c>
      <c r="G5" s="104">
        <f>F5*$G$3</f>
        <v>19.870176000000001</v>
      </c>
      <c r="H5" s="131"/>
      <c r="I5" s="133">
        <f>SUM(I6:I8)</f>
        <v>18.155633514692767</v>
      </c>
    </row>
    <row r="6" spans="1:9" ht="13.5" x14ac:dyDescent="0.25">
      <c r="A6" s="66" t="s">
        <v>219</v>
      </c>
      <c r="B6" s="105"/>
      <c r="C6" s="68" t="s">
        <v>19</v>
      </c>
      <c r="D6" s="67">
        <v>1.1000000000000001</v>
      </c>
      <c r="E6" s="74">
        <v>10.14</v>
      </c>
      <c r="F6" s="74">
        <v>11.16</v>
      </c>
      <c r="G6" s="74"/>
      <c r="H6" s="74">
        <f>E6*$I$3</f>
        <v>9.2962910383362551</v>
      </c>
      <c r="I6" s="132">
        <f>(H6*D6)*$G$3</f>
        <v>12.909201587475257</v>
      </c>
    </row>
    <row r="7" spans="1:9" ht="13.5" x14ac:dyDescent="0.25">
      <c r="A7" s="66" t="s">
        <v>219</v>
      </c>
      <c r="B7" s="105"/>
      <c r="C7" s="68" t="s">
        <v>21</v>
      </c>
      <c r="D7" s="69">
        <v>0.11</v>
      </c>
      <c r="E7" s="74">
        <v>17.850000000000001</v>
      </c>
      <c r="F7" s="74">
        <v>1.98</v>
      </c>
      <c r="G7" s="74"/>
      <c r="H7" s="74">
        <f t="shared" ref="H7:H8" si="0">E7*$I$3</f>
        <v>16.364772685828616</v>
      </c>
      <c r="I7" s="74">
        <f t="shared" ref="I7:I8" si="1">(H7*D7)*$G$3</f>
        <v>2.2724777942449048</v>
      </c>
    </row>
    <row r="8" spans="1:9" ht="13.5" x14ac:dyDescent="0.25">
      <c r="A8" s="66" t="s">
        <v>219</v>
      </c>
      <c r="B8" s="105"/>
      <c r="C8" s="68" t="s">
        <v>21</v>
      </c>
      <c r="D8" s="69">
        <v>0.11</v>
      </c>
      <c r="E8" s="74">
        <v>23.36</v>
      </c>
      <c r="F8" s="74">
        <v>2.6</v>
      </c>
      <c r="G8" s="74"/>
      <c r="H8" s="74">
        <f t="shared" si="0"/>
        <v>21.416307559717445</v>
      </c>
      <c r="I8" s="74">
        <f t="shared" si="1"/>
        <v>2.9739541329726031</v>
      </c>
    </row>
    <row r="9" spans="1:9" ht="27" x14ac:dyDescent="0.25">
      <c r="A9" s="99" t="s">
        <v>220</v>
      </c>
      <c r="B9" s="100" t="s">
        <v>357</v>
      </c>
      <c r="C9" s="101" t="s">
        <v>19</v>
      </c>
      <c r="D9" s="102"/>
      <c r="E9" s="103"/>
      <c r="F9" s="110">
        <f>SUM(F10:F12)</f>
        <v>226.92</v>
      </c>
      <c r="G9" s="104">
        <f>F9*$G$3</f>
        <v>286.46380799999997</v>
      </c>
      <c r="H9" s="103"/>
      <c r="I9" s="110">
        <f>SUM(I10:I12)</f>
        <v>262.63963908960392</v>
      </c>
    </row>
    <row r="10" spans="1:9" ht="13.5" x14ac:dyDescent="0.25">
      <c r="A10" s="66" t="s">
        <v>220</v>
      </c>
      <c r="B10" s="105"/>
      <c r="C10" s="68" t="s">
        <v>45</v>
      </c>
      <c r="D10" s="69">
        <v>1.1499999999999999</v>
      </c>
      <c r="E10" s="74">
        <v>190.88</v>
      </c>
      <c r="F10" s="74">
        <v>219.51</v>
      </c>
      <c r="G10" s="74"/>
      <c r="H10" s="74">
        <f t="shared" ref="H10:H12" si="2">E10*$I$3</f>
        <v>174.997636429746</v>
      </c>
      <c r="I10" s="74">
        <f t="shared" ref="I10:I12" si="3">(H10*D10)*$G$3</f>
        <v>254.05456866324801</v>
      </c>
    </row>
    <row r="11" spans="1:9" ht="13.5" x14ac:dyDescent="0.25">
      <c r="A11" s="66" t="s">
        <v>220</v>
      </c>
      <c r="B11" s="105"/>
      <c r="C11" s="68" t="s">
        <v>21</v>
      </c>
      <c r="D11" s="69">
        <v>0.18</v>
      </c>
      <c r="E11" s="74">
        <v>17.850000000000001</v>
      </c>
      <c r="F11" s="74">
        <v>3.21</v>
      </c>
      <c r="G11" s="74"/>
      <c r="H11" s="74">
        <f t="shared" si="2"/>
        <v>16.364772685828616</v>
      </c>
      <c r="I11" s="74">
        <f t="shared" si="3"/>
        <v>3.7186000269462078</v>
      </c>
    </row>
    <row r="12" spans="1:9" ht="13.5" x14ac:dyDescent="0.25">
      <c r="A12" s="66" t="s">
        <v>220</v>
      </c>
      <c r="B12" s="105"/>
      <c r="C12" s="68" t="s">
        <v>21</v>
      </c>
      <c r="D12" s="69">
        <v>0.18</v>
      </c>
      <c r="E12" s="74">
        <v>23.36</v>
      </c>
      <c r="F12" s="74">
        <v>4.2</v>
      </c>
      <c r="G12" s="74"/>
      <c r="H12" s="74">
        <f t="shared" si="2"/>
        <v>21.416307559717445</v>
      </c>
      <c r="I12" s="74">
        <f t="shared" si="3"/>
        <v>4.8664703994097147</v>
      </c>
    </row>
    <row r="13" spans="1:9" ht="94.5" x14ac:dyDescent="0.25">
      <c r="A13" s="106" t="s">
        <v>221</v>
      </c>
      <c r="B13" s="99" t="s">
        <v>471</v>
      </c>
      <c r="C13" s="107" t="s">
        <v>198</v>
      </c>
      <c r="D13" s="108"/>
      <c r="E13" s="109"/>
      <c r="F13" s="110">
        <f>SUM(F14:F16)</f>
        <v>138.41999999999999</v>
      </c>
      <c r="G13" s="110">
        <f>F13*$G$3</f>
        <v>174.74140799999998</v>
      </c>
      <c r="H13" s="109"/>
      <c r="I13" s="110">
        <f>SUM(I14:I16)</f>
        <v>160.19145606276109</v>
      </c>
    </row>
    <row r="14" spans="1:9" ht="13.5" x14ac:dyDescent="0.25">
      <c r="A14" s="70" t="s">
        <v>221</v>
      </c>
      <c r="B14" s="111"/>
      <c r="C14" s="71" t="s">
        <v>45</v>
      </c>
      <c r="D14" s="72">
        <v>1</v>
      </c>
      <c r="E14" s="73">
        <v>134.29</v>
      </c>
      <c r="F14" s="73">
        <v>134.29</v>
      </c>
      <c r="G14" s="73"/>
      <c r="H14" s="73">
        <f t="shared" ref="H14:H16" si="4">E14*$I$3</f>
        <v>123.11626464873527</v>
      </c>
      <c r="I14" s="73">
        <f t="shared" ref="I14:I16" si="5">(H14*D14)*$G$3</f>
        <v>155.42197249256338</v>
      </c>
    </row>
    <row r="15" spans="1:9" ht="13.5" x14ac:dyDescent="0.25">
      <c r="A15" s="66" t="s">
        <v>221</v>
      </c>
      <c r="B15" s="105"/>
      <c r="C15" s="68" t="s">
        <v>21</v>
      </c>
      <c r="D15" s="69">
        <v>0.1</v>
      </c>
      <c r="E15" s="74">
        <v>17.850000000000001</v>
      </c>
      <c r="F15" s="74">
        <v>1.79</v>
      </c>
      <c r="G15" s="74"/>
      <c r="H15" s="74">
        <f t="shared" si="4"/>
        <v>16.364772685828616</v>
      </c>
      <c r="I15" s="74">
        <f t="shared" si="5"/>
        <v>2.0658889038590047</v>
      </c>
    </row>
    <row r="16" spans="1:9" ht="13.5" x14ac:dyDescent="0.25">
      <c r="A16" s="66" t="s">
        <v>221</v>
      </c>
      <c r="B16" s="105"/>
      <c r="C16" s="68" t="s">
        <v>21</v>
      </c>
      <c r="D16" s="69">
        <v>0.1</v>
      </c>
      <c r="E16" s="74">
        <v>23.36</v>
      </c>
      <c r="F16" s="74">
        <v>2.34</v>
      </c>
      <c r="G16" s="74"/>
      <c r="H16" s="74">
        <f t="shared" si="4"/>
        <v>21.416307559717445</v>
      </c>
      <c r="I16" s="74">
        <f t="shared" si="5"/>
        <v>2.7035946663387302</v>
      </c>
    </row>
    <row r="17" spans="1:9" ht="81" x14ac:dyDescent="0.25">
      <c r="A17" s="106" t="s">
        <v>222</v>
      </c>
      <c r="B17" s="99" t="s">
        <v>472</v>
      </c>
      <c r="C17" s="107" t="s">
        <v>198</v>
      </c>
      <c r="D17" s="108"/>
      <c r="E17" s="109"/>
      <c r="F17" s="110">
        <f>SUM(F18:F20)</f>
        <v>42.069999999999993</v>
      </c>
      <c r="G17" s="110">
        <f>F17*$G$3</f>
        <v>53.10916799999999</v>
      </c>
      <c r="H17" s="109"/>
      <c r="I17" s="110">
        <f>SUM(I18:I20)</f>
        <v>48.679749683593045</v>
      </c>
    </row>
    <row r="18" spans="1:9" ht="13.5" x14ac:dyDescent="0.25">
      <c r="A18" s="70" t="s">
        <v>222</v>
      </c>
      <c r="B18" s="111"/>
      <c r="C18" s="71" t="s">
        <v>45</v>
      </c>
      <c r="D18" s="72">
        <v>1</v>
      </c>
      <c r="E18" s="73">
        <v>37.94</v>
      </c>
      <c r="F18" s="73">
        <v>37.94</v>
      </c>
      <c r="G18" s="73"/>
      <c r="H18" s="73">
        <f t="shared" ref="H18:H20" si="6">E18*$I$3</f>
        <v>34.783163904780821</v>
      </c>
      <c r="I18" s="73">
        <f t="shared" ref="I18:I20" si="7">(H18*D18)*$G$3</f>
        <v>43.910266113395309</v>
      </c>
    </row>
    <row r="19" spans="1:9" ht="13.5" x14ac:dyDescent="0.25">
      <c r="A19" s="66" t="s">
        <v>222</v>
      </c>
      <c r="B19" s="105"/>
      <c r="C19" s="68" t="s">
        <v>21</v>
      </c>
      <c r="D19" s="69">
        <v>0.1</v>
      </c>
      <c r="E19" s="74">
        <v>17.850000000000001</v>
      </c>
      <c r="F19" s="74">
        <v>1.79</v>
      </c>
      <c r="G19" s="74"/>
      <c r="H19" s="74">
        <f t="shared" si="6"/>
        <v>16.364772685828616</v>
      </c>
      <c r="I19" s="74">
        <f t="shared" si="7"/>
        <v>2.0658889038590047</v>
      </c>
    </row>
    <row r="20" spans="1:9" ht="13.5" x14ac:dyDescent="0.25">
      <c r="A20" s="66" t="s">
        <v>222</v>
      </c>
      <c r="B20" s="105"/>
      <c r="C20" s="68" t="s">
        <v>21</v>
      </c>
      <c r="D20" s="69">
        <v>0.1</v>
      </c>
      <c r="E20" s="74">
        <v>23.36</v>
      </c>
      <c r="F20" s="74">
        <v>2.34</v>
      </c>
      <c r="G20" s="74"/>
      <c r="H20" s="74">
        <f t="shared" si="6"/>
        <v>21.416307559717445</v>
      </c>
      <c r="I20" s="74">
        <f t="shared" si="7"/>
        <v>2.7035946663387302</v>
      </c>
    </row>
    <row r="21" spans="1:9" ht="27" x14ac:dyDescent="0.25">
      <c r="A21" s="99" t="s">
        <v>223</v>
      </c>
      <c r="B21" s="100" t="s">
        <v>358</v>
      </c>
      <c r="C21" s="101" t="s">
        <v>19</v>
      </c>
      <c r="D21" s="102"/>
      <c r="E21" s="103"/>
      <c r="F21" s="104">
        <v>97.61</v>
      </c>
      <c r="G21" s="104">
        <f>F21*$G$3</f>
        <v>123.222864</v>
      </c>
      <c r="H21" s="103"/>
      <c r="I21" s="104">
        <v>97.61</v>
      </c>
    </row>
    <row r="22" spans="1:9" ht="13.5" x14ac:dyDescent="0.25">
      <c r="A22" s="66" t="s">
        <v>223</v>
      </c>
      <c r="B22" s="105"/>
      <c r="C22" s="68" t="s">
        <v>45</v>
      </c>
      <c r="D22" s="69">
        <v>1.25</v>
      </c>
      <c r="E22" s="74">
        <v>73.14</v>
      </c>
      <c r="F22" s="74">
        <v>91.43</v>
      </c>
      <c r="G22" s="74"/>
      <c r="H22" s="74">
        <f t="shared" ref="H22:H26" si="8">E22*$I$3</f>
        <v>67.054312282437252</v>
      </c>
      <c r="I22" s="74">
        <f t="shared" ref="I22:I26" si="9">(H22*D22)*$G$3</f>
        <v>105.81170478168598</v>
      </c>
    </row>
    <row r="23" spans="1:9" ht="13.5" x14ac:dyDescent="0.25">
      <c r="A23" s="66" t="s">
        <v>224</v>
      </c>
      <c r="B23" s="105"/>
      <c r="C23" s="68" t="s">
        <v>45</v>
      </c>
      <c r="D23" s="69">
        <v>1.25</v>
      </c>
      <c r="E23" s="74">
        <v>111.74</v>
      </c>
      <c r="F23" s="74">
        <v>139.68</v>
      </c>
      <c r="G23" s="74"/>
      <c r="H23" s="74">
        <f t="shared" si="8"/>
        <v>102.44256021929912</v>
      </c>
      <c r="I23" s="74">
        <f t="shared" si="9"/>
        <v>161.65436002605401</v>
      </c>
    </row>
    <row r="24" spans="1:9" ht="13.5" x14ac:dyDescent="0.25">
      <c r="A24" s="70" t="s">
        <v>225</v>
      </c>
      <c r="B24" s="111"/>
      <c r="C24" s="71" t="s">
        <v>45</v>
      </c>
      <c r="D24" s="72">
        <v>1</v>
      </c>
      <c r="E24" s="73">
        <v>137.97999999999999</v>
      </c>
      <c r="F24" s="73">
        <v>137.97999999999999</v>
      </c>
      <c r="G24" s="73"/>
      <c r="H24" s="73">
        <f t="shared" si="8"/>
        <v>126.49923446446118</v>
      </c>
      <c r="I24" s="73">
        <f t="shared" si="9"/>
        <v>159.6926335879358</v>
      </c>
    </row>
    <row r="25" spans="1:9" ht="13.5" x14ac:dyDescent="0.25">
      <c r="A25" s="66" t="s">
        <v>225</v>
      </c>
      <c r="B25" s="105"/>
      <c r="C25" s="68" t="s">
        <v>21</v>
      </c>
      <c r="D25" s="69">
        <v>0.1</v>
      </c>
      <c r="E25" s="74">
        <v>17.850000000000001</v>
      </c>
      <c r="F25" s="74">
        <v>1.79</v>
      </c>
      <c r="G25" s="74"/>
      <c r="H25" s="74">
        <f t="shared" si="8"/>
        <v>16.364772685828616</v>
      </c>
      <c r="I25" s="74">
        <f t="shared" si="9"/>
        <v>2.0658889038590047</v>
      </c>
    </row>
    <row r="26" spans="1:9" ht="13.5" x14ac:dyDescent="0.25">
      <c r="A26" s="66" t="s">
        <v>225</v>
      </c>
      <c r="B26" s="105"/>
      <c r="C26" s="68" t="s">
        <v>21</v>
      </c>
      <c r="D26" s="69">
        <v>0.1</v>
      </c>
      <c r="E26" s="74">
        <v>23.36</v>
      </c>
      <c r="F26" s="74">
        <v>2.34</v>
      </c>
      <c r="G26" s="74"/>
      <c r="H26" s="74">
        <f t="shared" si="8"/>
        <v>21.416307559717445</v>
      </c>
      <c r="I26" s="74">
        <f t="shared" si="9"/>
        <v>2.7035946663387302</v>
      </c>
    </row>
    <row r="27" spans="1:9" ht="108" x14ac:dyDescent="0.25">
      <c r="A27" s="106" t="s">
        <v>226</v>
      </c>
      <c r="B27" s="99" t="s">
        <v>473</v>
      </c>
      <c r="C27" s="107" t="s">
        <v>198</v>
      </c>
      <c r="D27" s="108"/>
      <c r="E27" s="109"/>
      <c r="F27" s="110">
        <v>123.27</v>
      </c>
      <c r="G27" s="110">
        <f>F27*$G$3</f>
        <v>155.61604799999998</v>
      </c>
      <c r="H27" s="109"/>
      <c r="I27" s="110">
        <v>123.27</v>
      </c>
    </row>
    <row r="28" spans="1:9" ht="13.5" x14ac:dyDescent="0.25">
      <c r="A28" s="70" t="s">
        <v>226</v>
      </c>
      <c r="B28" s="112"/>
      <c r="C28" s="71" t="s">
        <v>45</v>
      </c>
      <c r="D28" s="72">
        <v>1</v>
      </c>
      <c r="E28" s="73">
        <v>119.14</v>
      </c>
      <c r="F28" s="73">
        <v>119.14</v>
      </c>
      <c r="G28" s="73"/>
      <c r="H28" s="73">
        <f t="shared" ref="H28:H30" si="10">E28*$I$3</f>
        <v>109.22683573051098</v>
      </c>
      <c r="I28" s="73">
        <f t="shared" ref="I28:I30" si="11">(H28*D28)*$G$3</f>
        <v>137.88795742619706</v>
      </c>
    </row>
    <row r="29" spans="1:9" ht="13.5" x14ac:dyDescent="0.25">
      <c r="A29" s="66" t="s">
        <v>226</v>
      </c>
      <c r="B29" s="105"/>
      <c r="C29" s="68" t="s">
        <v>21</v>
      </c>
      <c r="D29" s="69">
        <v>0.1</v>
      </c>
      <c r="E29" s="74">
        <v>17.850000000000001</v>
      </c>
      <c r="F29" s="74">
        <v>1.79</v>
      </c>
      <c r="G29" s="74"/>
      <c r="H29" s="74">
        <f t="shared" si="10"/>
        <v>16.364772685828616</v>
      </c>
      <c r="I29" s="74">
        <f t="shared" si="11"/>
        <v>2.0658889038590047</v>
      </c>
    </row>
    <row r="30" spans="1:9" ht="13.5" x14ac:dyDescent="0.25">
      <c r="A30" s="66" t="s">
        <v>226</v>
      </c>
      <c r="B30" s="105"/>
      <c r="C30" s="68" t="s">
        <v>21</v>
      </c>
      <c r="D30" s="69">
        <v>0.1</v>
      </c>
      <c r="E30" s="74">
        <v>23.36</v>
      </c>
      <c r="F30" s="74">
        <v>2.34</v>
      </c>
      <c r="G30" s="74"/>
      <c r="H30" s="74">
        <f t="shared" si="10"/>
        <v>21.416307559717445</v>
      </c>
      <c r="I30" s="74">
        <f t="shared" si="11"/>
        <v>2.7035946663387302</v>
      </c>
    </row>
    <row r="31" spans="1:9" ht="94.5" x14ac:dyDescent="0.25">
      <c r="A31" s="106" t="s">
        <v>227</v>
      </c>
      <c r="B31" s="99" t="s">
        <v>471</v>
      </c>
      <c r="C31" s="107" t="s">
        <v>198</v>
      </c>
      <c r="D31" s="108"/>
      <c r="E31" s="109"/>
      <c r="F31" s="110">
        <v>88.87</v>
      </c>
      <c r="G31" s="110">
        <f>F31*$G$3</f>
        <v>112.189488</v>
      </c>
      <c r="H31" s="109"/>
      <c r="I31" s="110">
        <v>88.87</v>
      </c>
    </row>
    <row r="32" spans="1:9" ht="13.5" x14ac:dyDescent="0.25">
      <c r="A32" s="70" t="s">
        <v>227</v>
      </c>
      <c r="B32" s="112"/>
      <c r="C32" s="71" t="s">
        <v>45</v>
      </c>
      <c r="D32" s="72">
        <v>1</v>
      </c>
      <c r="E32" s="73">
        <v>84.74</v>
      </c>
      <c r="F32" s="73">
        <v>84.74</v>
      </c>
      <c r="G32" s="73"/>
      <c r="H32" s="73">
        <f t="shared" ref="H32:H34" si="12">E32*$I$3</f>
        <v>77.689122543255834</v>
      </c>
      <c r="I32" s="73">
        <f t="shared" ref="I32:I34" si="13">(H32*D32)*$G$3</f>
        <v>98.074748298606167</v>
      </c>
    </row>
    <row r="33" spans="1:9" ht="13.5" x14ac:dyDescent="0.25">
      <c r="A33" s="66" t="s">
        <v>227</v>
      </c>
      <c r="B33" s="105"/>
      <c r="C33" s="68" t="s">
        <v>21</v>
      </c>
      <c r="D33" s="69">
        <v>0.1</v>
      </c>
      <c r="E33" s="74">
        <v>17.850000000000001</v>
      </c>
      <c r="F33" s="74">
        <v>1.79</v>
      </c>
      <c r="G33" s="74"/>
      <c r="H33" s="74">
        <f t="shared" si="12"/>
        <v>16.364772685828616</v>
      </c>
      <c r="I33" s="74">
        <f t="shared" si="13"/>
        <v>2.0658889038590047</v>
      </c>
    </row>
    <row r="34" spans="1:9" ht="13.5" x14ac:dyDescent="0.25">
      <c r="A34" s="66" t="s">
        <v>227</v>
      </c>
      <c r="B34" s="105"/>
      <c r="C34" s="68" t="s">
        <v>21</v>
      </c>
      <c r="D34" s="69">
        <v>0.1</v>
      </c>
      <c r="E34" s="74">
        <v>23.36</v>
      </c>
      <c r="F34" s="74">
        <v>2.34</v>
      </c>
      <c r="G34" s="74"/>
      <c r="H34" s="74">
        <f t="shared" si="12"/>
        <v>21.416307559717445</v>
      </c>
      <c r="I34" s="74">
        <f t="shared" si="13"/>
        <v>2.7035946663387302</v>
      </c>
    </row>
    <row r="35" spans="1:9" ht="81" x14ac:dyDescent="0.25">
      <c r="A35" s="106" t="s">
        <v>228</v>
      </c>
      <c r="B35" s="100" t="s">
        <v>474</v>
      </c>
      <c r="C35" s="107" t="s">
        <v>198</v>
      </c>
      <c r="D35" s="108"/>
      <c r="E35" s="109"/>
      <c r="F35" s="110">
        <v>12.96</v>
      </c>
      <c r="G35" s="110">
        <f>F35*$G$3</f>
        <v>16.360704000000002</v>
      </c>
      <c r="H35" s="109"/>
      <c r="I35" s="110">
        <v>12.96</v>
      </c>
    </row>
    <row r="36" spans="1:9" ht="13.5" x14ac:dyDescent="0.25">
      <c r="A36" s="70" t="s">
        <v>228</v>
      </c>
      <c r="B36" s="111"/>
      <c r="C36" s="71" t="s">
        <v>45</v>
      </c>
      <c r="D36" s="72">
        <v>1</v>
      </c>
      <c r="E36" s="73">
        <v>8.83</v>
      </c>
      <c r="F36" s="73">
        <v>8.83</v>
      </c>
      <c r="G36" s="73"/>
      <c r="H36" s="73">
        <f t="shared" ref="H36:H38" si="14">E36*$I$3</f>
        <v>8.0952909140541554</v>
      </c>
      <c r="I36" s="73">
        <f t="shared" ref="I36:I38" si="15">(H36*D36)*$G$3</f>
        <v>10.219495249901966</v>
      </c>
    </row>
    <row r="37" spans="1:9" ht="13.5" x14ac:dyDescent="0.25">
      <c r="A37" s="66" t="s">
        <v>228</v>
      </c>
      <c r="B37" s="105"/>
      <c r="C37" s="68" t="s">
        <v>21</v>
      </c>
      <c r="D37" s="69">
        <v>0.1</v>
      </c>
      <c r="E37" s="74">
        <v>17.850000000000001</v>
      </c>
      <c r="F37" s="74">
        <v>1.79</v>
      </c>
      <c r="G37" s="74"/>
      <c r="H37" s="74">
        <f t="shared" si="14"/>
        <v>16.364772685828616</v>
      </c>
      <c r="I37" s="74">
        <f t="shared" si="15"/>
        <v>2.0658889038590047</v>
      </c>
    </row>
    <row r="38" spans="1:9" ht="13.5" x14ac:dyDescent="0.25">
      <c r="A38" s="66" t="s">
        <v>228</v>
      </c>
      <c r="B38" s="105"/>
      <c r="C38" s="68" t="s">
        <v>21</v>
      </c>
      <c r="D38" s="69">
        <v>0.1</v>
      </c>
      <c r="E38" s="74">
        <v>23.36</v>
      </c>
      <c r="F38" s="74">
        <v>2.34</v>
      </c>
      <c r="G38" s="74"/>
      <c r="H38" s="74">
        <f t="shared" si="14"/>
        <v>21.416307559717445</v>
      </c>
      <c r="I38" s="74">
        <f t="shared" si="15"/>
        <v>2.7035946663387302</v>
      </c>
    </row>
    <row r="39" spans="1:9" ht="121.5" x14ac:dyDescent="0.25">
      <c r="A39" s="106" t="s">
        <v>229</v>
      </c>
      <c r="B39" s="100" t="s">
        <v>359</v>
      </c>
      <c r="C39" s="107" t="s">
        <v>198</v>
      </c>
      <c r="D39" s="100"/>
      <c r="E39" s="113"/>
      <c r="F39" s="110">
        <v>38.6</v>
      </c>
      <c r="G39" s="110">
        <f>F39*$G$3</f>
        <v>48.728639999999999</v>
      </c>
      <c r="H39" s="113"/>
      <c r="I39" s="110">
        <v>38.6</v>
      </c>
    </row>
    <row r="40" spans="1:9" ht="13.5" x14ac:dyDescent="0.25">
      <c r="A40" s="70" t="s">
        <v>229</v>
      </c>
      <c r="B40" s="112"/>
      <c r="C40" s="71" t="s">
        <v>45</v>
      </c>
      <c r="D40" s="72">
        <v>1</v>
      </c>
      <c r="E40" s="73">
        <v>34.47</v>
      </c>
      <c r="F40" s="73">
        <v>34.47</v>
      </c>
      <c r="G40" s="73"/>
      <c r="H40" s="73">
        <f t="shared" ref="H40:H42" si="16">E40*$I$3</f>
        <v>31.601888766415257</v>
      </c>
      <c r="I40" s="73">
        <f t="shared" ref="I40:I42" si="17">(H40*D40)*$G$3</f>
        <v>39.894224378722619</v>
      </c>
    </row>
    <row r="41" spans="1:9" ht="13.5" x14ac:dyDescent="0.25">
      <c r="A41" s="66" t="s">
        <v>229</v>
      </c>
      <c r="B41" s="105"/>
      <c r="C41" s="68" t="s">
        <v>21</v>
      </c>
      <c r="D41" s="69">
        <v>0.1</v>
      </c>
      <c r="E41" s="74">
        <v>17.850000000000001</v>
      </c>
      <c r="F41" s="74">
        <v>1.79</v>
      </c>
      <c r="G41" s="74"/>
      <c r="H41" s="74">
        <f t="shared" si="16"/>
        <v>16.364772685828616</v>
      </c>
      <c r="I41" s="74">
        <f t="shared" si="17"/>
        <v>2.0658889038590047</v>
      </c>
    </row>
    <row r="42" spans="1:9" ht="13.5" x14ac:dyDescent="0.25">
      <c r="A42" s="66" t="s">
        <v>229</v>
      </c>
      <c r="B42" s="105"/>
      <c r="C42" s="68" t="s">
        <v>21</v>
      </c>
      <c r="D42" s="69">
        <v>0.1</v>
      </c>
      <c r="E42" s="74">
        <v>23.36</v>
      </c>
      <c r="F42" s="74">
        <v>2.34</v>
      </c>
      <c r="G42" s="74"/>
      <c r="H42" s="74">
        <f t="shared" si="16"/>
        <v>21.416307559717445</v>
      </c>
      <c r="I42" s="74">
        <f t="shared" si="17"/>
        <v>2.7035946663387302</v>
      </c>
    </row>
    <row r="43" spans="1:9" ht="27" x14ac:dyDescent="0.25">
      <c r="A43" s="99" t="s">
        <v>230</v>
      </c>
      <c r="B43" s="100" t="s">
        <v>360</v>
      </c>
      <c r="C43" s="101" t="s">
        <v>198</v>
      </c>
      <c r="D43" s="102"/>
      <c r="E43" s="103"/>
      <c r="F43" s="104">
        <v>67.87</v>
      </c>
      <c r="G43" s="104">
        <f>F43*$G$3</f>
        <v>85.679088000000007</v>
      </c>
      <c r="H43" s="103"/>
      <c r="I43" s="104">
        <v>67.87</v>
      </c>
    </row>
    <row r="44" spans="1:9" ht="13.5" x14ac:dyDescent="0.25">
      <c r="A44" s="66" t="s">
        <v>230</v>
      </c>
      <c r="B44" s="105"/>
      <c r="C44" s="68" t="s">
        <v>45</v>
      </c>
      <c r="D44" s="69">
        <v>1</v>
      </c>
      <c r="E44" s="74">
        <v>61.96</v>
      </c>
      <c r="F44" s="74">
        <v>61.96</v>
      </c>
      <c r="G44" s="74"/>
      <c r="H44" s="74">
        <f t="shared" ref="H44:H46" si="18">E44*$I$3</f>
        <v>56.804555496579326</v>
      </c>
      <c r="I44" s="74">
        <f t="shared" ref="I44:I46" si="19">(H44*D44)*$G$3</f>
        <v>71.710070858881735</v>
      </c>
    </row>
    <row r="45" spans="1:9" ht="13.5" x14ac:dyDescent="0.25">
      <c r="A45" s="66" t="s">
        <v>230</v>
      </c>
      <c r="B45" s="105"/>
      <c r="C45" s="68" t="s">
        <v>21</v>
      </c>
      <c r="D45" s="69">
        <v>0.2</v>
      </c>
      <c r="E45" s="74">
        <v>17.850000000000001</v>
      </c>
      <c r="F45" s="74">
        <v>3.57</v>
      </c>
      <c r="G45" s="74"/>
      <c r="H45" s="74">
        <f t="shared" si="18"/>
        <v>16.364772685828616</v>
      </c>
      <c r="I45" s="74">
        <f t="shared" si="19"/>
        <v>4.1317778077180094</v>
      </c>
    </row>
    <row r="46" spans="1:9" ht="13.5" x14ac:dyDescent="0.25">
      <c r="A46" s="66" t="s">
        <v>230</v>
      </c>
      <c r="B46" s="105"/>
      <c r="C46" s="68" t="s">
        <v>21</v>
      </c>
      <c r="D46" s="69">
        <v>0.1</v>
      </c>
      <c r="E46" s="74">
        <v>23.36</v>
      </c>
      <c r="F46" s="74">
        <v>2.34</v>
      </c>
      <c r="G46" s="74"/>
      <c r="H46" s="74">
        <f t="shared" si="18"/>
        <v>21.416307559717445</v>
      </c>
      <c r="I46" s="74">
        <f t="shared" si="19"/>
        <v>2.7035946663387302</v>
      </c>
    </row>
    <row r="47" spans="1:9" ht="94.5" x14ac:dyDescent="0.25">
      <c r="A47" s="106" t="s">
        <v>231</v>
      </c>
      <c r="B47" s="100" t="s">
        <v>361</v>
      </c>
      <c r="C47" s="107" t="s">
        <v>198</v>
      </c>
      <c r="D47" s="108"/>
      <c r="E47" s="109"/>
      <c r="F47" s="110">
        <v>89.89</v>
      </c>
      <c r="G47" s="110">
        <f>F47*$G$3</f>
        <v>113.477136</v>
      </c>
      <c r="H47" s="109"/>
      <c r="I47" s="110">
        <v>89.89</v>
      </c>
    </row>
    <row r="48" spans="1:9" ht="13.5" x14ac:dyDescent="0.25">
      <c r="A48" s="70" t="s">
        <v>231</v>
      </c>
      <c r="B48" s="111"/>
      <c r="C48" s="71" t="s">
        <v>45</v>
      </c>
      <c r="D48" s="72">
        <v>1</v>
      </c>
      <c r="E48" s="73">
        <v>85.76</v>
      </c>
      <c r="F48" s="73">
        <v>85.76</v>
      </c>
      <c r="G48" s="73"/>
      <c r="H48" s="73">
        <f t="shared" ref="H48:H50" si="20">E48*$I$3</f>
        <v>78.62425241101748</v>
      </c>
      <c r="I48" s="73">
        <f t="shared" ref="I48:I50" si="21">(H48*D48)*$G$3</f>
        <v>99.25525624366847</v>
      </c>
    </row>
    <row r="49" spans="1:9" ht="13.5" x14ac:dyDescent="0.25">
      <c r="A49" s="66" t="s">
        <v>231</v>
      </c>
      <c r="B49" s="105"/>
      <c r="C49" s="68" t="s">
        <v>21</v>
      </c>
      <c r="D49" s="69">
        <v>0.1</v>
      </c>
      <c r="E49" s="74">
        <v>17.850000000000001</v>
      </c>
      <c r="F49" s="74">
        <v>1.79</v>
      </c>
      <c r="G49" s="74"/>
      <c r="H49" s="74">
        <f t="shared" si="20"/>
        <v>16.364772685828616</v>
      </c>
      <c r="I49" s="74">
        <f t="shared" si="21"/>
        <v>2.0658889038590047</v>
      </c>
    </row>
    <row r="50" spans="1:9" ht="13.5" x14ac:dyDescent="0.25">
      <c r="A50" s="66" t="s">
        <v>231</v>
      </c>
      <c r="B50" s="105"/>
      <c r="C50" s="68" t="s">
        <v>21</v>
      </c>
      <c r="D50" s="69">
        <v>0.1</v>
      </c>
      <c r="E50" s="74">
        <v>23.36</v>
      </c>
      <c r="F50" s="74">
        <v>2.34</v>
      </c>
      <c r="G50" s="74"/>
      <c r="H50" s="74">
        <f t="shared" si="20"/>
        <v>21.416307559717445</v>
      </c>
      <c r="I50" s="74">
        <f t="shared" si="21"/>
        <v>2.7035946663387302</v>
      </c>
    </row>
    <row r="51" spans="1:9" ht="13.5" x14ac:dyDescent="0.25">
      <c r="A51" s="99" t="s">
        <v>232</v>
      </c>
      <c r="B51" s="100" t="s">
        <v>362</v>
      </c>
      <c r="C51" s="101" t="s">
        <v>19</v>
      </c>
      <c r="D51" s="102"/>
      <c r="E51" s="103"/>
      <c r="F51" s="104">
        <v>8.35</v>
      </c>
      <c r="G51" s="104">
        <f>F51*$G$3</f>
        <v>10.541039999999999</v>
      </c>
      <c r="H51" s="103"/>
      <c r="I51" s="104">
        <v>8.35</v>
      </c>
    </row>
    <row r="52" spans="1:9" ht="13.5" x14ac:dyDescent="0.25">
      <c r="A52" s="66" t="s">
        <v>232</v>
      </c>
      <c r="B52" s="105"/>
      <c r="C52" s="68" t="s">
        <v>45</v>
      </c>
      <c r="D52" s="69">
        <v>1</v>
      </c>
      <c r="E52" s="74">
        <v>3.2</v>
      </c>
      <c r="F52" s="74">
        <v>3.2</v>
      </c>
      <c r="G52" s="74"/>
      <c r="H52" s="74">
        <f t="shared" ref="H52:H54" si="22">E52*$I$3</f>
        <v>2.9337407616051299</v>
      </c>
      <c r="I52" s="74">
        <f t="shared" ref="I52:I54" si="23">(H52*D52)*$G$3</f>
        <v>3.7035543374503157</v>
      </c>
    </row>
    <row r="53" spans="1:9" ht="13.5" x14ac:dyDescent="0.25">
      <c r="A53" s="66" t="s">
        <v>232</v>
      </c>
      <c r="B53" s="105"/>
      <c r="C53" s="68" t="s">
        <v>21</v>
      </c>
      <c r="D53" s="69">
        <v>0.13</v>
      </c>
      <c r="E53" s="74">
        <v>17.850000000000001</v>
      </c>
      <c r="F53" s="74">
        <v>2.23</v>
      </c>
      <c r="G53" s="74"/>
      <c r="H53" s="74">
        <f t="shared" si="22"/>
        <v>16.364772685828616</v>
      </c>
      <c r="I53" s="74">
        <f t="shared" si="23"/>
        <v>2.6856555750167059</v>
      </c>
    </row>
    <row r="54" spans="1:9" ht="13.5" x14ac:dyDescent="0.25">
      <c r="A54" s="66" t="s">
        <v>232</v>
      </c>
      <c r="B54" s="105"/>
      <c r="C54" s="68" t="s">
        <v>21</v>
      </c>
      <c r="D54" s="69">
        <v>0.13</v>
      </c>
      <c r="E54" s="74">
        <v>23.36</v>
      </c>
      <c r="F54" s="74">
        <v>2.92</v>
      </c>
      <c r="G54" s="74"/>
      <c r="H54" s="74">
        <f t="shared" si="22"/>
        <v>21.416307559717445</v>
      </c>
      <c r="I54" s="74">
        <f t="shared" si="23"/>
        <v>3.5146730662403494</v>
      </c>
    </row>
    <row r="55" spans="1:9" ht="13.5" x14ac:dyDescent="0.25">
      <c r="A55" s="99" t="s">
        <v>233</v>
      </c>
      <c r="B55" s="100" t="s">
        <v>363</v>
      </c>
      <c r="C55" s="101" t="s">
        <v>19</v>
      </c>
      <c r="D55" s="102"/>
      <c r="E55" s="103"/>
      <c r="F55" s="104">
        <v>9.43</v>
      </c>
      <c r="G55" s="104">
        <f>F55*$G$3</f>
        <v>11.904432</v>
      </c>
      <c r="H55" s="103"/>
      <c r="I55" s="104">
        <v>9.43</v>
      </c>
    </row>
    <row r="56" spans="1:9" ht="13.5" x14ac:dyDescent="0.25">
      <c r="A56" s="66" t="s">
        <v>233</v>
      </c>
      <c r="B56" s="105"/>
      <c r="C56" s="68" t="s">
        <v>45</v>
      </c>
      <c r="D56" s="69">
        <v>1</v>
      </c>
      <c r="E56" s="74">
        <v>4.28</v>
      </c>
      <c r="F56" s="74">
        <v>4.28</v>
      </c>
      <c r="G56" s="74"/>
      <c r="H56" s="74">
        <f t="shared" ref="H56:H58" si="24">E56*$I$3</f>
        <v>3.9238782686468614</v>
      </c>
      <c r="I56" s="74">
        <f t="shared" ref="I56:I58" si="25">(H56*D56)*$G$3</f>
        <v>4.9535039263397973</v>
      </c>
    </row>
    <row r="57" spans="1:9" ht="13.5" x14ac:dyDescent="0.25">
      <c r="A57" s="66" t="s">
        <v>233</v>
      </c>
      <c r="B57" s="105"/>
      <c r="C57" s="68" t="s">
        <v>21</v>
      </c>
      <c r="D57" s="69">
        <v>0.13</v>
      </c>
      <c r="E57" s="74">
        <v>17.850000000000001</v>
      </c>
      <c r="F57" s="74">
        <v>2.23</v>
      </c>
      <c r="G57" s="74"/>
      <c r="H57" s="74">
        <f t="shared" si="24"/>
        <v>16.364772685828616</v>
      </c>
      <c r="I57" s="74">
        <f t="shared" si="25"/>
        <v>2.6856555750167059</v>
      </c>
    </row>
    <row r="58" spans="1:9" ht="13.5" x14ac:dyDescent="0.25">
      <c r="A58" s="66" t="s">
        <v>233</v>
      </c>
      <c r="B58" s="105"/>
      <c r="C58" s="68" t="s">
        <v>21</v>
      </c>
      <c r="D58" s="69">
        <v>0.13</v>
      </c>
      <c r="E58" s="74">
        <v>23.36</v>
      </c>
      <c r="F58" s="74">
        <v>2.92</v>
      </c>
      <c r="G58" s="74"/>
      <c r="H58" s="74">
        <f t="shared" si="24"/>
        <v>21.416307559717445</v>
      </c>
      <c r="I58" s="74">
        <f t="shared" si="25"/>
        <v>3.5146730662403494</v>
      </c>
    </row>
    <row r="59" spans="1:9" ht="13.5" x14ac:dyDescent="0.25">
      <c r="A59" s="99" t="s">
        <v>234</v>
      </c>
      <c r="B59" s="100" t="s">
        <v>364</v>
      </c>
      <c r="C59" s="101" t="s">
        <v>198</v>
      </c>
      <c r="D59" s="102"/>
      <c r="E59" s="103"/>
      <c r="F59" s="104">
        <v>1.34</v>
      </c>
      <c r="G59" s="104">
        <f>F59*$G$3</f>
        <v>1.691616</v>
      </c>
      <c r="H59" s="103"/>
      <c r="I59" s="104">
        <v>1.34</v>
      </c>
    </row>
    <row r="60" spans="1:9" ht="13.5" x14ac:dyDescent="0.25">
      <c r="A60" s="66" t="s">
        <v>234</v>
      </c>
      <c r="B60" s="105"/>
      <c r="C60" s="68" t="s">
        <v>45</v>
      </c>
      <c r="D60" s="69">
        <v>1</v>
      </c>
      <c r="E60" s="74">
        <v>0.1</v>
      </c>
      <c r="F60" s="74">
        <v>0.1</v>
      </c>
      <c r="G60" s="74"/>
      <c r="H60" s="74">
        <f t="shared" ref="H60:H62" si="26">E60*$I$3</f>
        <v>9.1679398800160308E-2</v>
      </c>
      <c r="I60" s="74">
        <f t="shared" ref="I60:I62" si="27">(H60*D60)*$G$3</f>
        <v>0.11573607304532237</v>
      </c>
    </row>
    <row r="61" spans="1:9" ht="13.5" x14ac:dyDescent="0.25">
      <c r="A61" s="66" t="s">
        <v>234</v>
      </c>
      <c r="B61" s="105"/>
      <c r="C61" s="68" t="s">
        <v>21</v>
      </c>
      <c r="D61" s="69">
        <v>0.03</v>
      </c>
      <c r="E61" s="74">
        <v>17.850000000000001</v>
      </c>
      <c r="F61" s="74">
        <v>0.54</v>
      </c>
      <c r="G61" s="74"/>
      <c r="H61" s="74">
        <f t="shared" si="26"/>
        <v>16.364772685828616</v>
      </c>
      <c r="I61" s="74">
        <f t="shared" si="27"/>
        <v>0.61976667115770134</v>
      </c>
    </row>
    <row r="62" spans="1:9" ht="13.5" x14ac:dyDescent="0.25">
      <c r="A62" s="66" t="s">
        <v>234</v>
      </c>
      <c r="B62" s="105"/>
      <c r="C62" s="68" t="s">
        <v>21</v>
      </c>
      <c r="D62" s="69">
        <v>0.03</v>
      </c>
      <c r="E62" s="74">
        <v>23.36</v>
      </c>
      <c r="F62" s="74">
        <v>0.7</v>
      </c>
      <c r="G62" s="74"/>
      <c r="H62" s="74">
        <f t="shared" si="26"/>
        <v>21.416307559717445</v>
      </c>
      <c r="I62" s="74">
        <f t="shared" si="27"/>
        <v>0.81107839990161901</v>
      </c>
    </row>
    <row r="63" spans="1:9" ht="13.5" x14ac:dyDescent="0.25">
      <c r="A63" s="99" t="s">
        <v>235</v>
      </c>
      <c r="B63" s="100" t="s">
        <v>365</v>
      </c>
      <c r="C63" s="101" t="s">
        <v>198</v>
      </c>
      <c r="D63" s="102"/>
      <c r="E63" s="103"/>
      <c r="F63" s="104">
        <v>1.46</v>
      </c>
      <c r="G63" s="104">
        <f>F63*$G$3</f>
        <v>1.8431039999999999</v>
      </c>
      <c r="H63" s="103"/>
      <c r="I63" s="104">
        <v>1.46</v>
      </c>
    </row>
    <row r="64" spans="1:9" ht="13.5" x14ac:dyDescent="0.25">
      <c r="A64" s="66" t="s">
        <v>235</v>
      </c>
      <c r="B64" s="105"/>
      <c r="C64" s="68" t="s">
        <v>45</v>
      </c>
      <c r="D64" s="69">
        <v>1</v>
      </c>
      <c r="E64" s="74">
        <v>0.22</v>
      </c>
      <c r="F64" s="74">
        <v>0.22</v>
      </c>
      <c r="G64" s="74"/>
      <c r="H64" s="74">
        <f t="shared" ref="H64:H66" si="28">E64*$I$3</f>
        <v>0.20169467736035268</v>
      </c>
      <c r="I64" s="74">
        <f t="shared" ref="I64:I66" si="29">(H64*D64)*$G$3</f>
        <v>0.2546193606997092</v>
      </c>
    </row>
    <row r="65" spans="1:9" ht="13.5" x14ac:dyDescent="0.25">
      <c r="A65" s="66" t="s">
        <v>235</v>
      </c>
      <c r="B65" s="105"/>
      <c r="C65" s="68" t="s">
        <v>21</v>
      </c>
      <c r="D65" s="69">
        <v>0.03</v>
      </c>
      <c r="E65" s="74">
        <v>17.850000000000001</v>
      </c>
      <c r="F65" s="74">
        <v>0.54</v>
      </c>
      <c r="G65" s="74"/>
      <c r="H65" s="74">
        <f t="shared" si="28"/>
        <v>16.364772685828616</v>
      </c>
      <c r="I65" s="74">
        <f t="shared" si="29"/>
        <v>0.61976667115770134</v>
      </c>
    </row>
    <row r="66" spans="1:9" ht="13.5" x14ac:dyDescent="0.25">
      <c r="A66" s="66" t="s">
        <v>235</v>
      </c>
      <c r="B66" s="105"/>
      <c r="C66" s="68" t="s">
        <v>21</v>
      </c>
      <c r="D66" s="69">
        <v>0.03</v>
      </c>
      <c r="E66" s="74">
        <v>23.36</v>
      </c>
      <c r="F66" s="74">
        <v>0.7</v>
      </c>
      <c r="G66" s="74"/>
      <c r="H66" s="74">
        <f t="shared" si="28"/>
        <v>21.416307559717445</v>
      </c>
      <c r="I66" s="74">
        <f t="shared" si="29"/>
        <v>0.81107839990161901</v>
      </c>
    </row>
    <row r="67" spans="1:9" ht="13.5" x14ac:dyDescent="0.25">
      <c r="A67" s="99" t="s">
        <v>236</v>
      </c>
      <c r="B67" s="100" t="s">
        <v>366</v>
      </c>
      <c r="C67" s="101" t="s">
        <v>198</v>
      </c>
      <c r="D67" s="102"/>
      <c r="E67" s="103"/>
      <c r="F67" s="104">
        <v>1.52</v>
      </c>
      <c r="G67" s="104">
        <f>F67*$G$3</f>
        <v>1.9188479999999999</v>
      </c>
      <c r="H67" s="103"/>
      <c r="I67" s="104">
        <v>1.52</v>
      </c>
    </row>
    <row r="68" spans="1:9" ht="13.5" x14ac:dyDescent="0.25">
      <c r="A68" s="66" t="s">
        <v>236</v>
      </c>
      <c r="B68" s="105"/>
      <c r="C68" s="68" t="s">
        <v>45</v>
      </c>
      <c r="D68" s="69">
        <v>1</v>
      </c>
      <c r="E68" s="74">
        <v>0.28000000000000003</v>
      </c>
      <c r="F68" s="74">
        <v>0.28000000000000003</v>
      </c>
      <c r="G68" s="74"/>
      <c r="H68" s="74">
        <f t="shared" ref="H68:H70" si="30">E68*$I$3</f>
        <v>0.2567023166404489</v>
      </c>
      <c r="I68" s="74">
        <f t="shared" ref="I68:I70" si="31">(H68*D68)*$G$3</f>
        <v>0.32406100452690267</v>
      </c>
    </row>
    <row r="69" spans="1:9" ht="13.5" x14ac:dyDescent="0.25">
      <c r="A69" s="66" t="s">
        <v>236</v>
      </c>
      <c r="B69" s="105"/>
      <c r="C69" s="68" t="s">
        <v>21</v>
      </c>
      <c r="D69" s="69">
        <v>0.03</v>
      </c>
      <c r="E69" s="74">
        <v>17.850000000000001</v>
      </c>
      <c r="F69" s="74">
        <v>0.54</v>
      </c>
      <c r="G69" s="74"/>
      <c r="H69" s="74">
        <f t="shared" si="30"/>
        <v>16.364772685828616</v>
      </c>
      <c r="I69" s="74">
        <f t="shared" si="31"/>
        <v>0.61976667115770134</v>
      </c>
    </row>
    <row r="70" spans="1:9" ht="13.5" x14ac:dyDescent="0.25">
      <c r="A70" s="66" t="s">
        <v>236</v>
      </c>
      <c r="B70" s="105"/>
      <c r="C70" s="68" t="s">
        <v>21</v>
      </c>
      <c r="D70" s="69">
        <v>0.03</v>
      </c>
      <c r="E70" s="74">
        <v>23.36</v>
      </c>
      <c r="F70" s="74">
        <v>0.7</v>
      </c>
      <c r="G70" s="74"/>
      <c r="H70" s="74">
        <f t="shared" si="30"/>
        <v>21.416307559717445</v>
      </c>
      <c r="I70" s="74">
        <f t="shared" si="31"/>
        <v>0.81107839990161901</v>
      </c>
    </row>
    <row r="71" spans="1:9" ht="13.5" x14ac:dyDescent="0.25">
      <c r="A71" s="99" t="s">
        <v>237</v>
      </c>
      <c r="B71" s="100" t="s">
        <v>367</v>
      </c>
      <c r="C71" s="101" t="s">
        <v>198</v>
      </c>
      <c r="D71" s="102"/>
      <c r="E71" s="103"/>
      <c r="F71" s="104">
        <v>1.63</v>
      </c>
      <c r="G71" s="104">
        <f>F71*$G$3</f>
        <v>2.057712</v>
      </c>
      <c r="H71" s="103"/>
      <c r="I71" s="104">
        <v>1.63</v>
      </c>
    </row>
    <row r="72" spans="1:9" ht="13.5" x14ac:dyDescent="0.25">
      <c r="A72" s="66" t="s">
        <v>237</v>
      </c>
      <c r="B72" s="105"/>
      <c r="C72" s="68" t="s">
        <v>45</v>
      </c>
      <c r="D72" s="69">
        <v>1</v>
      </c>
      <c r="E72" s="74">
        <v>0.39</v>
      </c>
      <c r="F72" s="74">
        <v>0.39</v>
      </c>
      <c r="G72" s="74"/>
      <c r="H72" s="74">
        <f t="shared" ref="H72:H74" si="32">E72*$I$3</f>
        <v>0.35754965532062521</v>
      </c>
      <c r="I72" s="74">
        <f t="shared" ref="I72:I74" si="33">(H72*D72)*$G$3</f>
        <v>0.45137068487675724</v>
      </c>
    </row>
    <row r="73" spans="1:9" ht="13.5" x14ac:dyDescent="0.25">
      <c r="A73" s="66" t="s">
        <v>237</v>
      </c>
      <c r="B73" s="105"/>
      <c r="C73" s="68" t="s">
        <v>21</v>
      </c>
      <c r="D73" s="69">
        <v>0.03</v>
      </c>
      <c r="E73" s="74">
        <v>17.850000000000001</v>
      </c>
      <c r="F73" s="74">
        <v>0.54</v>
      </c>
      <c r="G73" s="74"/>
      <c r="H73" s="74">
        <f t="shared" si="32"/>
        <v>16.364772685828616</v>
      </c>
      <c r="I73" s="74">
        <f t="shared" si="33"/>
        <v>0.61976667115770134</v>
      </c>
    </row>
    <row r="74" spans="1:9" ht="13.5" x14ac:dyDescent="0.25">
      <c r="A74" s="66" t="s">
        <v>237</v>
      </c>
      <c r="B74" s="105"/>
      <c r="C74" s="68" t="s">
        <v>21</v>
      </c>
      <c r="D74" s="69">
        <v>0.03</v>
      </c>
      <c r="E74" s="74">
        <v>23.36</v>
      </c>
      <c r="F74" s="74">
        <v>0.7</v>
      </c>
      <c r="G74" s="74"/>
      <c r="H74" s="74">
        <f t="shared" si="32"/>
        <v>21.416307559717445</v>
      </c>
      <c r="I74" s="74">
        <f t="shared" si="33"/>
        <v>0.81107839990161901</v>
      </c>
    </row>
    <row r="75" spans="1:9" ht="13.5" x14ac:dyDescent="0.25">
      <c r="A75" s="99" t="s">
        <v>238</v>
      </c>
      <c r="B75" s="100" t="s">
        <v>368</v>
      </c>
      <c r="C75" s="101" t="s">
        <v>198</v>
      </c>
      <c r="D75" s="102"/>
      <c r="E75" s="103"/>
      <c r="F75" s="104">
        <v>1.83</v>
      </c>
      <c r="G75" s="104">
        <f>F75*$G$3</f>
        <v>2.3101920000000002</v>
      </c>
      <c r="H75" s="103"/>
      <c r="I75" s="104">
        <v>1.83</v>
      </c>
    </row>
    <row r="76" spans="1:9" ht="13.5" x14ac:dyDescent="0.25">
      <c r="A76" s="66" t="s">
        <v>238</v>
      </c>
      <c r="B76" s="105"/>
      <c r="C76" s="68" t="s">
        <v>45</v>
      </c>
      <c r="D76" s="69">
        <v>1</v>
      </c>
      <c r="E76" s="74">
        <v>0.59</v>
      </c>
      <c r="F76" s="74">
        <v>0.59</v>
      </c>
      <c r="G76" s="74"/>
      <c r="H76" s="74">
        <f t="shared" ref="H76:H78" si="34">E76*$I$3</f>
        <v>0.5409084529209458</v>
      </c>
      <c r="I76" s="74">
        <f t="shared" ref="I76:I78" si="35">(H76*D76)*$G$3</f>
        <v>0.68284283096740195</v>
      </c>
    </row>
    <row r="77" spans="1:9" ht="13.5" x14ac:dyDescent="0.25">
      <c r="A77" s="66" t="s">
        <v>238</v>
      </c>
      <c r="B77" s="105"/>
      <c r="C77" s="68" t="s">
        <v>21</v>
      </c>
      <c r="D77" s="69">
        <v>0.03</v>
      </c>
      <c r="E77" s="74">
        <v>17.850000000000001</v>
      </c>
      <c r="F77" s="74">
        <v>0.54</v>
      </c>
      <c r="G77" s="74"/>
      <c r="H77" s="74">
        <f t="shared" si="34"/>
        <v>16.364772685828616</v>
      </c>
      <c r="I77" s="74">
        <f t="shared" si="35"/>
        <v>0.61976667115770134</v>
      </c>
    </row>
    <row r="78" spans="1:9" ht="13.5" x14ac:dyDescent="0.25">
      <c r="A78" s="66" t="s">
        <v>238</v>
      </c>
      <c r="B78" s="105"/>
      <c r="C78" s="68" t="s">
        <v>21</v>
      </c>
      <c r="D78" s="69">
        <v>0.03</v>
      </c>
      <c r="E78" s="74">
        <v>23.36</v>
      </c>
      <c r="F78" s="74">
        <v>0.7</v>
      </c>
      <c r="G78" s="74"/>
      <c r="H78" s="74">
        <f t="shared" si="34"/>
        <v>21.416307559717445</v>
      </c>
      <c r="I78" s="74">
        <f t="shared" si="35"/>
        <v>0.81107839990161901</v>
      </c>
    </row>
    <row r="79" spans="1:9" ht="13.5" x14ac:dyDescent="0.25">
      <c r="A79" s="99" t="s">
        <v>239</v>
      </c>
      <c r="B79" s="100" t="s">
        <v>369</v>
      </c>
      <c r="C79" s="101" t="s">
        <v>198</v>
      </c>
      <c r="D79" s="102"/>
      <c r="E79" s="103"/>
      <c r="F79" s="104">
        <v>2.27</v>
      </c>
      <c r="G79" s="104">
        <f>F79*$G$3</f>
        <v>2.8656479999999998</v>
      </c>
      <c r="H79" s="103"/>
      <c r="I79" s="104">
        <v>2.27</v>
      </c>
    </row>
    <row r="80" spans="1:9" ht="13.5" x14ac:dyDescent="0.25">
      <c r="A80" s="66" t="s">
        <v>239</v>
      </c>
      <c r="B80" s="105"/>
      <c r="C80" s="68" t="s">
        <v>45</v>
      </c>
      <c r="D80" s="69">
        <v>1</v>
      </c>
      <c r="E80" s="74">
        <v>1.03</v>
      </c>
      <c r="F80" s="74">
        <v>1.03</v>
      </c>
      <c r="G80" s="74"/>
      <c r="H80" s="74">
        <f t="shared" ref="H80:H82" si="36">E80*$I$3</f>
        <v>0.94429780764165117</v>
      </c>
      <c r="I80" s="74">
        <f t="shared" ref="I80:I82" si="37">(H80*D80)*$G$3</f>
        <v>1.1920815523668205</v>
      </c>
    </row>
    <row r="81" spans="1:9" ht="13.5" x14ac:dyDescent="0.25">
      <c r="A81" s="66" t="s">
        <v>239</v>
      </c>
      <c r="B81" s="105"/>
      <c r="C81" s="68" t="s">
        <v>21</v>
      </c>
      <c r="D81" s="69">
        <v>0.03</v>
      </c>
      <c r="E81" s="74">
        <v>17.850000000000001</v>
      </c>
      <c r="F81" s="74">
        <v>0.54</v>
      </c>
      <c r="G81" s="74"/>
      <c r="H81" s="74">
        <f t="shared" si="36"/>
        <v>16.364772685828616</v>
      </c>
      <c r="I81" s="74">
        <f t="shared" si="37"/>
        <v>0.61976667115770134</v>
      </c>
    </row>
    <row r="82" spans="1:9" ht="13.5" x14ac:dyDescent="0.25">
      <c r="A82" s="66" t="s">
        <v>239</v>
      </c>
      <c r="B82" s="105"/>
      <c r="C82" s="68" t="s">
        <v>21</v>
      </c>
      <c r="D82" s="69">
        <v>0.03</v>
      </c>
      <c r="E82" s="74">
        <v>23.36</v>
      </c>
      <c r="F82" s="74">
        <v>0.7</v>
      </c>
      <c r="G82" s="74"/>
      <c r="H82" s="74">
        <f t="shared" si="36"/>
        <v>21.416307559717445</v>
      </c>
      <c r="I82" s="74">
        <f t="shared" si="37"/>
        <v>0.81107839990161901</v>
      </c>
    </row>
    <row r="83" spans="1:9" ht="54" x14ac:dyDescent="0.25">
      <c r="A83" s="99" t="s">
        <v>240</v>
      </c>
      <c r="B83" s="100" t="s">
        <v>370</v>
      </c>
      <c r="C83" s="101" t="s">
        <v>198</v>
      </c>
      <c r="D83" s="108"/>
      <c r="E83" s="109"/>
      <c r="F83" s="104">
        <v>3.29</v>
      </c>
      <c r="G83" s="104">
        <f>F83*$G$3</f>
        <v>4.1532960000000001</v>
      </c>
      <c r="H83" s="109"/>
      <c r="I83" s="104">
        <v>3.29</v>
      </c>
    </row>
    <row r="84" spans="1:9" ht="13.5" x14ac:dyDescent="0.25">
      <c r="A84" s="66" t="s">
        <v>240</v>
      </c>
      <c r="B84" s="111"/>
      <c r="C84" s="68" t="s">
        <v>45</v>
      </c>
      <c r="D84" s="69">
        <v>1</v>
      </c>
      <c r="E84" s="74">
        <v>2.0499999999999998</v>
      </c>
      <c r="F84" s="74">
        <v>2.0499999999999998</v>
      </c>
      <c r="G84" s="74"/>
      <c r="H84" s="74">
        <f t="shared" ref="H84:H86" si="38">E84*$I$3</f>
        <v>1.8794276754032861</v>
      </c>
      <c r="I84" s="74">
        <f t="shared" ref="I84:I86" si="39">(H84*D84)*$G$3</f>
        <v>2.3725894974291082</v>
      </c>
    </row>
    <row r="85" spans="1:9" ht="13.5" x14ac:dyDescent="0.25">
      <c r="A85" s="66" t="s">
        <v>240</v>
      </c>
      <c r="B85" s="105"/>
      <c r="C85" s="68" t="s">
        <v>21</v>
      </c>
      <c r="D85" s="69">
        <v>0.03</v>
      </c>
      <c r="E85" s="74">
        <v>17.850000000000001</v>
      </c>
      <c r="F85" s="74">
        <v>0.54</v>
      </c>
      <c r="G85" s="74"/>
      <c r="H85" s="74">
        <f t="shared" si="38"/>
        <v>16.364772685828616</v>
      </c>
      <c r="I85" s="74">
        <f t="shared" si="39"/>
        <v>0.61976667115770134</v>
      </c>
    </row>
    <row r="86" spans="1:9" ht="13.5" x14ac:dyDescent="0.25">
      <c r="A86" s="66" t="s">
        <v>240</v>
      </c>
      <c r="B86" s="105"/>
      <c r="C86" s="68" t="s">
        <v>21</v>
      </c>
      <c r="D86" s="69">
        <v>0.03</v>
      </c>
      <c r="E86" s="74">
        <v>23.36</v>
      </c>
      <c r="F86" s="74">
        <v>0.7</v>
      </c>
      <c r="G86" s="74"/>
      <c r="H86" s="74">
        <f t="shared" si="38"/>
        <v>21.416307559717445</v>
      </c>
      <c r="I86" s="74">
        <f t="shared" si="39"/>
        <v>0.81107839990161901</v>
      </c>
    </row>
    <row r="87" spans="1:9" ht="54" x14ac:dyDescent="0.25">
      <c r="A87" s="99" t="s">
        <v>241</v>
      </c>
      <c r="B87" s="100" t="s">
        <v>371</v>
      </c>
      <c r="C87" s="101" t="s">
        <v>198</v>
      </c>
      <c r="D87" s="108"/>
      <c r="E87" s="109"/>
      <c r="F87" s="104">
        <v>4.24</v>
      </c>
      <c r="G87" s="104">
        <f>F87*$G$3</f>
        <v>5.352576</v>
      </c>
      <c r="H87" s="109"/>
      <c r="I87" s="104">
        <v>4.24</v>
      </c>
    </row>
    <row r="88" spans="1:9" ht="13.5" x14ac:dyDescent="0.25">
      <c r="A88" s="66" t="s">
        <v>241</v>
      </c>
      <c r="B88" s="111"/>
      <c r="C88" s="68" t="s">
        <v>45</v>
      </c>
      <c r="D88" s="69">
        <v>1</v>
      </c>
      <c r="E88" s="74">
        <v>3</v>
      </c>
      <c r="F88" s="74">
        <v>3</v>
      </c>
      <c r="G88" s="74"/>
      <c r="H88" s="74">
        <f t="shared" ref="H88:H90" si="40">E88*$I$3</f>
        <v>2.7503819640048093</v>
      </c>
      <c r="I88" s="74">
        <f t="shared" ref="I88:I90" si="41">(H88*D88)*$G$3</f>
        <v>3.4720821913596711</v>
      </c>
    </row>
    <row r="89" spans="1:9" ht="13.5" x14ac:dyDescent="0.25">
      <c r="A89" s="66" t="s">
        <v>241</v>
      </c>
      <c r="B89" s="105"/>
      <c r="C89" s="68" t="s">
        <v>21</v>
      </c>
      <c r="D89" s="69">
        <v>0.03</v>
      </c>
      <c r="E89" s="74">
        <v>17.850000000000001</v>
      </c>
      <c r="F89" s="74">
        <v>0.54</v>
      </c>
      <c r="G89" s="74"/>
      <c r="H89" s="74">
        <f t="shared" si="40"/>
        <v>16.364772685828616</v>
      </c>
      <c r="I89" s="74">
        <f t="shared" si="41"/>
        <v>0.61976667115770134</v>
      </c>
    </row>
    <row r="90" spans="1:9" ht="13.5" x14ac:dyDescent="0.25">
      <c r="A90" s="66" t="s">
        <v>241</v>
      </c>
      <c r="B90" s="105"/>
      <c r="C90" s="68" t="s">
        <v>21</v>
      </c>
      <c r="D90" s="69">
        <v>0.03</v>
      </c>
      <c r="E90" s="74">
        <v>23.36</v>
      </c>
      <c r="F90" s="74">
        <v>0.7</v>
      </c>
      <c r="G90" s="74"/>
      <c r="H90" s="74">
        <f t="shared" si="40"/>
        <v>21.416307559717445</v>
      </c>
      <c r="I90" s="74">
        <f t="shared" si="41"/>
        <v>0.81107839990161901</v>
      </c>
    </row>
    <row r="91" spans="1:9" ht="54" x14ac:dyDescent="0.25">
      <c r="A91" s="99" t="s">
        <v>242</v>
      </c>
      <c r="B91" s="100" t="s">
        <v>372</v>
      </c>
      <c r="C91" s="101" t="s">
        <v>198</v>
      </c>
      <c r="D91" s="108"/>
      <c r="E91" s="109"/>
      <c r="F91" s="104">
        <v>6.53</v>
      </c>
      <c r="G91" s="104">
        <f>F91*$G$3</f>
        <v>8.2434720000000006</v>
      </c>
      <c r="H91" s="109"/>
      <c r="I91" s="104">
        <v>6.53</v>
      </c>
    </row>
    <row r="92" spans="1:9" ht="13.5" x14ac:dyDescent="0.25">
      <c r="A92" s="66" t="s">
        <v>242</v>
      </c>
      <c r="B92" s="111"/>
      <c r="C92" s="68" t="s">
        <v>45</v>
      </c>
      <c r="D92" s="69">
        <v>1</v>
      </c>
      <c r="E92" s="74">
        <v>5.29</v>
      </c>
      <c r="F92" s="74">
        <v>5.29</v>
      </c>
      <c r="G92" s="74"/>
      <c r="H92" s="74">
        <f t="shared" ref="H92:H94" si="42">E92*$I$3</f>
        <v>4.8498401965284801</v>
      </c>
      <c r="I92" s="74">
        <f t="shared" ref="I92:I94" si="43">(H92*D92)*$G$3</f>
        <v>6.1224382640975534</v>
      </c>
    </row>
    <row r="93" spans="1:9" ht="13.5" x14ac:dyDescent="0.25">
      <c r="A93" s="66" t="s">
        <v>242</v>
      </c>
      <c r="B93" s="105"/>
      <c r="C93" s="68" t="s">
        <v>21</v>
      </c>
      <c r="D93" s="69">
        <v>0.03</v>
      </c>
      <c r="E93" s="74">
        <v>17.850000000000001</v>
      </c>
      <c r="F93" s="74">
        <v>0.54</v>
      </c>
      <c r="G93" s="74"/>
      <c r="H93" s="74">
        <f t="shared" si="42"/>
        <v>16.364772685828616</v>
      </c>
      <c r="I93" s="74">
        <f t="shared" si="43"/>
        <v>0.61976667115770134</v>
      </c>
    </row>
    <row r="94" spans="1:9" ht="13.5" x14ac:dyDescent="0.25">
      <c r="A94" s="66" t="s">
        <v>242</v>
      </c>
      <c r="B94" s="105"/>
      <c r="C94" s="68" t="s">
        <v>21</v>
      </c>
      <c r="D94" s="69">
        <v>0.03</v>
      </c>
      <c r="E94" s="74">
        <v>23.36</v>
      </c>
      <c r="F94" s="74">
        <v>0.7</v>
      </c>
      <c r="G94" s="74"/>
      <c r="H94" s="74">
        <f t="shared" si="42"/>
        <v>21.416307559717445</v>
      </c>
      <c r="I94" s="74">
        <f t="shared" si="43"/>
        <v>0.81107839990161901</v>
      </c>
    </row>
    <row r="95" spans="1:9" ht="54" x14ac:dyDescent="0.25">
      <c r="A95" s="99" t="s">
        <v>243</v>
      </c>
      <c r="B95" s="100" t="s">
        <v>373</v>
      </c>
      <c r="C95" s="101" t="s">
        <v>198</v>
      </c>
      <c r="D95" s="108"/>
      <c r="E95" s="109"/>
      <c r="F95" s="104">
        <v>22.46</v>
      </c>
      <c r="G95" s="104">
        <f>F95*$G$3</f>
        <v>28.353504000000001</v>
      </c>
      <c r="H95" s="109"/>
      <c r="I95" s="104">
        <v>22.46</v>
      </c>
    </row>
    <row r="96" spans="1:9" ht="13.5" x14ac:dyDescent="0.25">
      <c r="A96" s="66" t="s">
        <v>243</v>
      </c>
      <c r="B96" s="111"/>
      <c r="C96" s="68" t="s">
        <v>45</v>
      </c>
      <c r="D96" s="69">
        <v>1</v>
      </c>
      <c r="E96" s="74">
        <v>21.63</v>
      </c>
      <c r="F96" s="74">
        <v>21.63</v>
      </c>
      <c r="G96" s="74"/>
      <c r="H96" s="74">
        <f t="shared" ref="H96:H98" si="44">E96*$I$3</f>
        <v>19.830253960474675</v>
      </c>
      <c r="I96" s="74">
        <f t="shared" ref="I96:I98" si="45">(H96*D96)*$G$3</f>
        <v>25.033712599703229</v>
      </c>
    </row>
    <row r="97" spans="1:9" ht="13.5" x14ac:dyDescent="0.25">
      <c r="A97" s="66" t="s">
        <v>243</v>
      </c>
      <c r="B97" s="105"/>
      <c r="C97" s="68" t="s">
        <v>21</v>
      </c>
      <c r="D97" s="69">
        <v>0.02</v>
      </c>
      <c r="E97" s="74">
        <v>17.850000000000001</v>
      </c>
      <c r="F97" s="74">
        <v>0.36</v>
      </c>
      <c r="G97" s="74"/>
      <c r="H97" s="74">
        <f t="shared" si="44"/>
        <v>16.364772685828616</v>
      </c>
      <c r="I97" s="74">
        <f t="shared" si="45"/>
        <v>0.4131777807718009</v>
      </c>
    </row>
    <row r="98" spans="1:9" ht="13.5" x14ac:dyDescent="0.25">
      <c r="A98" s="66" t="s">
        <v>243</v>
      </c>
      <c r="B98" s="105"/>
      <c r="C98" s="68" t="s">
        <v>21</v>
      </c>
      <c r="D98" s="69">
        <v>0.02</v>
      </c>
      <c r="E98" s="74">
        <v>23.36</v>
      </c>
      <c r="F98" s="74">
        <v>0.47</v>
      </c>
      <c r="G98" s="74"/>
      <c r="H98" s="74">
        <f t="shared" si="44"/>
        <v>21.416307559717445</v>
      </c>
      <c r="I98" s="74">
        <f t="shared" si="45"/>
        <v>0.540718933267746</v>
      </c>
    </row>
    <row r="99" spans="1:9" ht="13.5" x14ac:dyDescent="0.25">
      <c r="A99" s="99" t="s">
        <v>244</v>
      </c>
      <c r="B99" s="100" t="s">
        <v>374</v>
      </c>
      <c r="C99" s="101" t="s">
        <v>198</v>
      </c>
      <c r="D99" s="102"/>
      <c r="E99" s="103"/>
      <c r="F99" s="104">
        <v>86.9</v>
      </c>
      <c r="G99" s="104">
        <f>F99*$G$3</f>
        <v>109.70256000000001</v>
      </c>
      <c r="H99" s="103"/>
      <c r="I99" s="104">
        <v>86.9</v>
      </c>
    </row>
    <row r="100" spans="1:9" ht="13.5" x14ac:dyDescent="0.25">
      <c r="A100" s="66" t="s">
        <v>244</v>
      </c>
      <c r="B100" s="105"/>
      <c r="C100" s="68" t="s">
        <v>45</v>
      </c>
      <c r="D100" s="69">
        <v>1</v>
      </c>
      <c r="E100" s="74">
        <v>76.599999999999994</v>
      </c>
      <c r="F100" s="74">
        <v>76.599999999999994</v>
      </c>
      <c r="G100" s="74"/>
      <c r="H100" s="74">
        <f t="shared" ref="H100:H102" si="46">E100*$I$3</f>
        <v>70.226419480922786</v>
      </c>
      <c r="I100" s="74">
        <f t="shared" ref="I100:I102" si="47">(H100*D100)*$G$3</f>
        <v>88.653831952716928</v>
      </c>
    </row>
    <row r="101" spans="1:9" ht="13.5" x14ac:dyDescent="0.25">
      <c r="A101" s="66" t="s">
        <v>244</v>
      </c>
      <c r="B101" s="105"/>
      <c r="C101" s="68" t="s">
        <v>21</v>
      </c>
      <c r="D101" s="69">
        <v>0.25</v>
      </c>
      <c r="E101" s="74">
        <v>17.850000000000001</v>
      </c>
      <c r="F101" s="74">
        <v>4.46</v>
      </c>
      <c r="G101" s="74"/>
      <c r="H101" s="74">
        <f t="shared" si="46"/>
        <v>16.364772685828616</v>
      </c>
      <c r="I101" s="74">
        <f t="shared" si="47"/>
        <v>5.1647222596475109</v>
      </c>
    </row>
    <row r="102" spans="1:9" ht="13.5" x14ac:dyDescent="0.25">
      <c r="A102" s="66" t="s">
        <v>244</v>
      </c>
      <c r="B102" s="105"/>
      <c r="C102" s="68" t="s">
        <v>21</v>
      </c>
      <c r="D102" s="69">
        <v>0.25</v>
      </c>
      <c r="E102" s="74">
        <v>23.36</v>
      </c>
      <c r="F102" s="74">
        <v>5.84</v>
      </c>
      <c r="G102" s="74"/>
      <c r="H102" s="74">
        <f t="shared" si="46"/>
        <v>21.416307559717445</v>
      </c>
      <c r="I102" s="74">
        <f t="shared" si="47"/>
        <v>6.7589866658468258</v>
      </c>
    </row>
    <row r="103" spans="1:9" ht="13.5" x14ac:dyDescent="0.25">
      <c r="A103" s="99" t="s">
        <v>245</v>
      </c>
      <c r="B103" s="100" t="s">
        <v>375</v>
      </c>
      <c r="C103" s="101" t="s">
        <v>198</v>
      </c>
      <c r="D103" s="102"/>
      <c r="E103" s="103"/>
      <c r="F103" s="104">
        <v>111.58</v>
      </c>
      <c r="G103" s="104">
        <f>F103*$G$3</f>
        <v>140.85859199999999</v>
      </c>
      <c r="H103" s="103"/>
      <c r="I103" s="104">
        <v>111.58</v>
      </c>
    </row>
    <row r="104" spans="1:9" ht="13.5" x14ac:dyDescent="0.25">
      <c r="A104" s="66" t="s">
        <v>245</v>
      </c>
      <c r="B104" s="105"/>
      <c r="C104" s="68" t="s">
        <v>45</v>
      </c>
      <c r="D104" s="69">
        <v>1</v>
      </c>
      <c r="E104" s="74">
        <v>101.28</v>
      </c>
      <c r="F104" s="74">
        <v>101.28</v>
      </c>
      <c r="G104" s="74"/>
      <c r="H104" s="74">
        <f t="shared" ref="H104:H106" si="48">E104*$I$3</f>
        <v>92.852895104802357</v>
      </c>
      <c r="I104" s="74">
        <f t="shared" ref="I104:I106" si="49">(H104*D104)*$G$3</f>
        <v>117.21749478030249</v>
      </c>
    </row>
    <row r="105" spans="1:9" ht="13.5" x14ac:dyDescent="0.25">
      <c r="A105" s="66" t="s">
        <v>245</v>
      </c>
      <c r="B105" s="105"/>
      <c r="C105" s="68" t="s">
        <v>21</v>
      </c>
      <c r="D105" s="69">
        <v>0.25</v>
      </c>
      <c r="E105" s="74">
        <v>17.850000000000001</v>
      </c>
      <c r="F105" s="74">
        <v>4.46</v>
      </c>
      <c r="G105" s="74"/>
      <c r="H105" s="74">
        <f t="shared" si="48"/>
        <v>16.364772685828616</v>
      </c>
      <c r="I105" s="74">
        <f t="shared" si="49"/>
        <v>5.1647222596475109</v>
      </c>
    </row>
    <row r="106" spans="1:9" ht="13.5" x14ac:dyDescent="0.25">
      <c r="A106" s="66" t="s">
        <v>245</v>
      </c>
      <c r="B106" s="105"/>
      <c r="C106" s="68" t="s">
        <v>21</v>
      </c>
      <c r="D106" s="69">
        <v>0.25</v>
      </c>
      <c r="E106" s="74">
        <v>23.36</v>
      </c>
      <c r="F106" s="74">
        <v>5.84</v>
      </c>
      <c r="G106" s="74"/>
      <c r="H106" s="74">
        <f t="shared" si="48"/>
        <v>21.416307559717445</v>
      </c>
      <c r="I106" s="74">
        <f t="shared" si="49"/>
        <v>6.7589866658468258</v>
      </c>
    </row>
    <row r="107" spans="1:9" ht="121.5" x14ac:dyDescent="0.25">
      <c r="A107" s="106" t="s">
        <v>246</v>
      </c>
      <c r="B107" s="100" t="s">
        <v>376</v>
      </c>
      <c r="C107" s="107" t="s">
        <v>198</v>
      </c>
      <c r="D107" s="108"/>
      <c r="E107" s="109"/>
      <c r="F107" s="110">
        <v>10.82</v>
      </c>
      <c r="G107" s="110">
        <f>F107*$G$3</f>
        <v>13.659167999999999</v>
      </c>
      <c r="H107" s="109"/>
      <c r="I107" s="110">
        <v>10.82</v>
      </c>
    </row>
    <row r="108" spans="1:9" ht="13.5" x14ac:dyDescent="0.25">
      <c r="A108" s="70" t="s">
        <v>246</v>
      </c>
      <c r="B108" s="111"/>
      <c r="C108" s="71" t="s">
        <v>45</v>
      </c>
      <c r="D108" s="72">
        <v>1</v>
      </c>
      <c r="E108" s="73">
        <v>6.69</v>
      </c>
      <c r="F108" s="73">
        <v>6.69</v>
      </c>
      <c r="G108" s="73"/>
      <c r="H108" s="73">
        <f t="shared" ref="H108:H110" si="50">E108*$I$3</f>
        <v>6.1333517797307247</v>
      </c>
      <c r="I108" s="73">
        <f t="shared" ref="I108:I110" si="51">(H108*D108)*$G$3</f>
        <v>7.7427432867320665</v>
      </c>
    </row>
    <row r="109" spans="1:9" ht="13.5" x14ac:dyDescent="0.25">
      <c r="A109" s="66" t="s">
        <v>246</v>
      </c>
      <c r="B109" s="105"/>
      <c r="C109" s="68" t="s">
        <v>21</v>
      </c>
      <c r="D109" s="69">
        <v>0.1</v>
      </c>
      <c r="E109" s="74">
        <v>17.850000000000001</v>
      </c>
      <c r="F109" s="74">
        <v>1.79</v>
      </c>
      <c r="G109" s="74"/>
      <c r="H109" s="74">
        <f t="shared" si="50"/>
        <v>16.364772685828616</v>
      </c>
      <c r="I109" s="74">
        <f t="shared" si="51"/>
        <v>2.0658889038590047</v>
      </c>
    </row>
    <row r="110" spans="1:9" ht="13.5" x14ac:dyDescent="0.25">
      <c r="A110" s="66" t="s">
        <v>246</v>
      </c>
      <c r="B110" s="105"/>
      <c r="C110" s="68" t="s">
        <v>21</v>
      </c>
      <c r="D110" s="69">
        <v>0.1</v>
      </c>
      <c r="E110" s="74">
        <v>23.36</v>
      </c>
      <c r="F110" s="74">
        <v>2.34</v>
      </c>
      <c r="G110" s="74"/>
      <c r="H110" s="74">
        <f t="shared" si="50"/>
        <v>21.416307559717445</v>
      </c>
      <c r="I110" s="74">
        <f t="shared" si="51"/>
        <v>2.7035946663387302</v>
      </c>
    </row>
    <row r="111" spans="1:9" ht="67.5" x14ac:dyDescent="0.25">
      <c r="A111" s="99" t="s">
        <v>247</v>
      </c>
      <c r="B111" s="100" t="s">
        <v>377</v>
      </c>
      <c r="C111" s="101" t="s">
        <v>198</v>
      </c>
      <c r="D111" s="108"/>
      <c r="E111" s="109"/>
      <c r="F111" s="104">
        <v>11.97</v>
      </c>
      <c r="G111" s="104">
        <f>F111*$G$3</f>
        <v>15.110928000000001</v>
      </c>
      <c r="H111" s="109"/>
      <c r="I111" s="104">
        <v>11.97</v>
      </c>
    </row>
    <row r="112" spans="1:9" ht="13.5" x14ac:dyDescent="0.25">
      <c r="A112" s="66" t="s">
        <v>247</v>
      </c>
      <c r="B112" s="111"/>
      <c r="C112" s="68" t="s">
        <v>45</v>
      </c>
      <c r="D112" s="69">
        <v>1</v>
      </c>
      <c r="E112" s="74">
        <v>7.84</v>
      </c>
      <c r="F112" s="74">
        <v>7.84</v>
      </c>
      <c r="G112" s="74"/>
      <c r="H112" s="74">
        <f t="shared" ref="H112:H114" si="52">E112*$I$3</f>
        <v>7.1876648659325681</v>
      </c>
      <c r="I112" s="74">
        <f t="shared" ref="I112:I114" si="53">(H112*D112)*$G$3</f>
        <v>9.0737081267532744</v>
      </c>
    </row>
    <row r="113" spans="1:9" ht="13.5" x14ac:dyDescent="0.25">
      <c r="A113" s="66" t="s">
        <v>247</v>
      </c>
      <c r="B113" s="105"/>
      <c r="C113" s="68" t="s">
        <v>21</v>
      </c>
      <c r="D113" s="69">
        <v>0.1</v>
      </c>
      <c r="E113" s="74">
        <v>17.850000000000001</v>
      </c>
      <c r="F113" s="74">
        <v>1.79</v>
      </c>
      <c r="G113" s="74"/>
      <c r="H113" s="74">
        <f t="shared" si="52"/>
        <v>16.364772685828616</v>
      </c>
      <c r="I113" s="74">
        <f t="shared" si="53"/>
        <v>2.0658889038590047</v>
      </c>
    </row>
    <row r="114" spans="1:9" ht="13.5" x14ac:dyDescent="0.25">
      <c r="A114" s="66" t="s">
        <v>247</v>
      </c>
      <c r="B114" s="105"/>
      <c r="C114" s="68" t="s">
        <v>21</v>
      </c>
      <c r="D114" s="69">
        <v>0.1</v>
      </c>
      <c r="E114" s="74">
        <v>23.36</v>
      </c>
      <c r="F114" s="74">
        <v>2.34</v>
      </c>
      <c r="G114" s="74"/>
      <c r="H114" s="74">
        <f t="shared" si="52"/>
        <v>21.416307559717445</v>
      </c>
      <c r="I114" s="74">
        <f t="shared" si="53"/>
        <v>2.7035946663387302</v>
      </c>
    </row>
    <row r="115" spans="1:9" ht="81" x14ac:dyDescent="0.25">
      <c r="A115" s="99" t="s">
        <v>248</v>
      </c>
      <c r="B115" s="100" t="s">
        <v>378</v>
      </c>
      <c r="C115" s="101" t="s">
        <v>198</v>
      </c>
      <c r="D115" s="108"/>
      <c r="E115" s="109"/>
      <c r="F115" s="104">
        <v>14.31</v>
      </c>
      <c r="G115" s="104">
        <f>F115*$G$3</f>
        <v>18.064944000000001</v>
      </c>
      <c r="H115" s="109"/>
      <c r="I115" s="104">
        <v>14.31</v>
      </c>
    </row>
    <row r="116" spans="1:9" ht="13.5" x14ac:dyDescent="0.25">
      <c r="A116" s="66" t="s">
        <v>248</v>
      </c>
      <c r="B116" s="111"/>
      <c r="C116" s="68" t="s">
        <v>45</v>
      </c>
      <c r="D116" s="69">
        <v>1</v>
      </c>
      <c r="E116" s="74">
        <v>7.44</v>
      </c>
      <c r="F116" s="74">
        <v>7.44</v>
      </c>
      <c r="G116" s="74"/>
      <c r="H116" s="74">
        <f t="shared" ref="H116:H118" si="54">E116*$I$3</f>
        <v>6.820947270731927</v>
      </c>
      <c r="I116" s="74">
        <f t="shared" ref="I116:I118" si="55">(H116*D116)*$G$3</f>
        <v>8.6107638345719852</v>
      </c>
    </row>
    <row r="117" spans="1:9" ht="13.5" x14ac:dyDescent="0.25">
      <c r="A117" s="66" t="s">
        <v>248</v>
      </c>
      <c r="B117" s="105"/>
      <c r="C117" s="68" t="s">
        <v>21</v>
      </c>
      <c r="D117" s="69">
        <v>0.17</v>
      </c>
      <c r="E117" s="74">
        <v>17.850000000000001</v>
      </c>
      <c r="F117" s="74">
        <v>2.98</v>
      </c>
      <c r="G117" s="74"/>
      <c r="H117" s="74">
        <f t="shared" si="54"/>
        <v>16.364772685828616</v>
      </c>
      <c r="I117" s="74">
        <f t="shared" si="55"/>
        <v>3.5120111365603073</v>
      </c>
    </row>
    <row r="118" spans="1:9" ht="13.5" x14ac:dyDescent="0.25">
      <c r="A118" s="66" t="s">
        <v>248</v>
      </c>
      <c r="B118" s="105"/>
      <c r="C118" s="68" t="s">
        <v>21</v>
      </c>
      <c r="D118" s="69">
        <v>0.17</v>
      </c>
      <c r="E118" s="74">
        <v>23.36</v>
      </c>
      <c r="F118" s="74">
        <v>3.89</v>
      </c>
      <c r="G118" s="74"/>
      <c r="H118" s="74">
        <f t="shared" si="54"/>
        <v>21.416307559717445</v>
      </c>
      <c r="I118" s="74">
        <f t="shared" si="55"/>
        <v>4.5961109327758418</v>
      </c>
    </row>
    <row r="119" spans="1:9" ht="81" x14ac:dyDescent="0.25">
      <c r="A119" s="106" t="s">
        <v>249</v>
      </c>
      <c r="B119" s="100" t="s">
        <v>379</v>
      </c>
      <c r="C119" s="107" t="s">
        <v>198</v>
      </c>
      <c r="D119" s="108"/>
      <c r="E119" s="109"/>
      <c r="F119" s="110">
        <v>16.39</v>
      </c>
      <c r="G119" s="110">
        <f>F119*$G$3</f>
        <v>20.690736000000001</v>
      </c>
      <c r="H119" s="109"/>
      <c r="I119" s="110">
        <v>16.39</v>
      </c>
    </row>
    <row r="120" spans="1:9" ht="13.5" x14ac:dyDescent="0.25">
      <c r="A120" s="70" t="s">
        <v>249</v>
      </c>
      <c r="B120" s="111"/>
      <c r="C120" s="71" t="s">
        <v>45</v>
      </c>
      <c r="D120" s="72">
        <v>1</v>
      </c>
      <c r="E120" s="73">
        <v>9.52</v>
      </c>
      <c r="F120" s="73">
        <v>9.52</v>
      </c>
      <c r="G120" s="73"/>
      <c r="H120" s="73">
        <f t="shared" ref="H120:H122" si="56">E120*$I$3</f>
        <v>8.7278787657752606</v>
      </c>
      <c r="I120" s="73">
        <f t="shared" ref="I120:I122" si="57">(H120*D120)*$G$3</f>
        <v>11.018074153914689</v>
      </c>
    </row>
    <row r="121" spans="1:9" ht="13.5" x14ac:dyDescent="0.25">
      <c r="A121" s="66" t="s">
        <v>249</v>
      </c>
      <c r="B121" s="105"/>
      <c r="C121" s="68" t="s">
        <v>21</v>
      </c>
      <c r="D121" s="69">
        <v>0.17</v>
      </c>
      <c r="E121" s="74">
        <v>17.850000000000001</v>
      </c>
      <c r="F121" s="74">
        <v>2.98</v>
      </c>
      <c r="G121" s="74"/>
      <c r="H121" s="74">
        <f t="shared" si="56"/>
        <v>16.364772685828616</v>
      </c>
      <c r="I121" s="74">
        <f t="shared" si="57"/>
        <v>3.5120111365603073</v>
      </c>
    </row>
    <row r="122" spans="1:9" ht="13.5" x14ac:dyDescent="0.25">
      <c r="A122" s="66" t="s">
        <v>249</v>
      </c>
      <c r="B122" s="105"/>
      <c r="C122" s="68" t="s">
        <v>21</v>
      </c>
      <c r="D122" s="69">
        <v>0.17</v>
      </c>
      <c r="E122" s="74">
        <v>23.36</v>
      </c>
      <c r="F122" s="74">
        <v>3.89</v>
      </c>
      <c r="G122" s="74"/>
      <c r="H122" s="74">
        <f t="shared" si="56"/>
        <v>21.416307559717445</v>
      </c>
      <c r="I122" s="74">
        <f t="shared" si="57"/>
        <v>4.5961109327758418</v>
      </c>
    </row>
    <row r="123" spans="1:9" ht="81" x14ac:dyDescent="0.25">
      <c r="A123" s="99" t="s">
        <v>250</v>
      </c>
      <c r="B123" s="100" t="s">
        <v>380</v>
      </c>
      <c r="C123" s="101" t="s">
        <v>198</v>
      </c>
      <c r="D123" s="108"/>
      <c r="E123" s="109"/>
      <c r="F123" s="104">
        <v>23.77</v>
      </c>
      <c r="G123" s="104">
        <f>F123*$G$3</f>
        <v>30.007247999999997</v>
      </c>
      <c r="H123" s="109"/>
      <c r="I123" s="104">
        <v>23.77</v>
      </c>
    </row>
    <row r="124" spans="1:9" ht="13.5" x14ac:dyDescent="0.25">
      <c r="A124" s="66" t="s">
        <v>250</v>
      </c>
      <c r="B124" s="111"/>
      <c r="C124" s="68" t="s">
        <v>45</v>
      </c>
      <c r="D124" s="69">
        <v>1</v>
      </c>
      <c r="E124" s="74">
        <v>15.53</v>
      </c>
      <c r="F124" s="74">
        <v>15.53</v>
      </c>
      <c r="G124" s="74"/>
      <c r="H124" s="74">
        <f t="shared" ref="H124:H126" si="58">E124*$I$3</f>
        <v>14.237810633664894</v>
      </c>
      <c r="I124" s="74">
        <f t="shared" ref="I124:I126" si="59">(H124*D124)*$G$3</f>
        <v>17.973812143938563</v>
      </c>
    </row>
    <row r="125" spans="1:9" ht="13.5" x14ac:dyDescent="0.25">
      <c r="A125" s="66" t="s">
        <v>250</v>
      </c>
      <c r="B125" s="105"/>
      <c r="C125" s="68" t="s">
        <v>21</v>
      </c>
      <c r="D125" s="69">
        <v>0.2</v>
      </c>
      <c r="E125" s="74">
        <v>17.850000000000001</v>
      </c>
      <c r="F125" s="74">
        <v>3.57</v>
      </c>
      <c r="G125" s="74"/>
      <c r="H125" s="74">
        <f t="shared" si="58"/>
        <v>16.364772685828616</v>
      </c>
      <c r="I125" s="74">
        <f t="shared" si="59"/>
        <v>4.1317778077180094</v>
      </c>
    </row>
    <row r="126" spans="1:9" ht="13.5" x14ac:dyDescent="0.25">
      <c r="A126" s="66" t="s">
        <v>250</v>
      </c>
      <c r="B126" s="105"/>
      <c r="C126" s="68" t="s">
        <v>21</v>
      </c>
      <c r="D126" s="69">
        <v>0.2</v>
      </c>
      <c r="E126" s="74">
        <v>23.36</v>
      </c>
      <c r="F126" s="74">
        <v>4.67</v>
      </c>
      <c r="G126" s="74"/>
      <c r="H126" s="74">
        <f t="shared" si="58"/>
        <v>21.416307559717445</v>
      </c>
      <c r="I126" s="74">
        <f t="shared" si="59"/>
        <v>5.4071893326774605</v>
      </c>
    </row>
    <row r="127" spans="1:9" ht="54" x14ac:dyDescent="0.25">
      <c r="A127" s="99" t="s">
        <v>251</v>
      </c>
      <c r="B127" s="100" t="s">
        <v>381</v>
      </c>
      <c r="C127" s="101" t="s">
        <v>198</v>
      </c>
      <c r="D127" s="108"/>
      <c r="E127" s="109"/>
      <c r="F127" s="104">
        <v>7.17</v>
      </c>
      <c r="G127" s="104">
        <f>F127*$G$3</f>
        <v>9.0514080000000003</v>
      </c>
      <c r="H127" s="109"/>
      <c r="I127" s="104">
        <v>7.17</v>
      </c>
    </row>
    <row r="128" spans="1:9" ht="13.5" x14ac:dyDescent="0.25">
      <c r="A128" s="66" t="s">
        <v>251</v>
      </c>
      <c r="B128" s="111"/>
      <c r="C128" s="68" t="s">
        <v>45</v>
      </c>
      <c r="D128" s="69">
        <v>1</v>
      </c>
      <c r="E128" s="74">
        <v>5.93</v>
      </c>
      <c r="F128" s="74">
        <v>5.93</v>
      </c>
      <c r="G128" s="74"/>
      <c r="H128" s="74">
        <f t="shared" ref="H128:H130" si="60">E128*$I$3</f>
        <v>5.4365883488495061</v>
      </c>
      <c r="I128" s="74">
        <f t="shared" ref="I128:I130" si="61">(H128*D128)*$G$3</f>
        <v>6.8631491315876163</v>
      </c>
    </row>
    <row r="129" spans="1:9" ht="13.5" x14ac:dyDescent="0.25">
      <c r="A129" s="66" t="s">
        <v>251</v>
      </c>
      <c r="B129" s="105"/>
      <c r="C129" s="68" t="s">
        <v>21</v>
      </c>
      <c r="D129" s="69">
        <v>0.03</v>
      </c>
      <c r="E129" s="74">
        <v>17.850000000000001</v>
      </c>
      <c r="F129" s="74">
        <v>0.54</v>
      </c>
      <c r="G129" s="74"/>
      <c r="H129" s="74">
        <f t="shared" si="60"/>
        <v>16.364772685828616</v>
      </c>
      <c r="I129" s="74">
        <f t="shared" si="61"/>
        <v>0.61976667115770134</v>
      </c>
    </row>
    <row r="130" spans="1:9" ht="13.5" x14ac:dyDescent="0.25">
      <c r="A130" s="66" t="s">
        <v>251</v>
      </c>
      <c r="B130" s="105"/>
      <c r="C130" s="68" t="s">
        <v>21</v>
      </c>
      <c r="D130" s="69">
        <v>0.03</v>
      </c>
      <c r="E130" s="74">
        <v>23.36</v>
      </c>
      <c r="F130" s="74">
        <v>0.7</v>
      </c>
      <c r="G130" s="74"/>
      <c r="H130" s="74">
        <f t="shared" si="60"/>
        <v>21.416307559717445</v>
      </c>
      <c r="I130" s="74">
        <f t="shared" si="61"/>
        <v>0.81107839990161901</v>
      </c>
    </row>
    <row r="131" spans="1:9" ht="108" x14ac:dyDescent="0.25">
      <c r="A131" s="106" t="s">
        <v>328</v>
      </c>
      <c r="B131" s="100" t="s">
        <v>382</v>
      </c>
      <c r="C131" s="107" t="s">
        <v>198</v>
      </c>
      <c r="D131" s="100"/>
      <c r="E131" s="113"/>
      <c r="F131" s="110">
        <v>804.8</v>
      </c>
      <c r="G131" s="110">
        <f>F131*$G$3</f>
        <v>1015.9795199999999</v>
      </c>
      <c r="H131" s="113"/>
      <c r="I131" s="110">
        <v>804.8</v>
      </c>
    </row>
    <row r="132" spans="1:9" ht="13.5" x14ac:dyDescent="0.25">
      <c r="A132" s="70" t="s">
        <v>328</v>
      </c>
      <c r="B132" s="112"/>
      <c r="C132" s="71" t="s">
        <v>45</v>
      </c>
      <c r="D132" s="72">
        <v>1</v>
      </c>
      <c r="E132" s="73">
        <v>775.24</v>
      </c>
      <c r="F132" s="73">
        <v>775.24</v>
      </c>
      <c r="G132" s="73"/>
      <c r="H132" s="73">
        <f t="shared" ref="H132:H135" si="62">E132*$I$3</f>
        <v>710.73537125836276</v>
      </c>
      <c r="I132" s="73">
        <f t="shared" ref="I132:I135" si="63">(H132*D132)*$G$3</f>
        <v>897.23233267655712</v>
      </c>
    </row>
    <row r="133" spans="1:9" ht="13.5" x14ac:dyDescent="0.25">
      <c r="A133" s="70" t="s">
        <v>328</v>
      </c>
      <c r="B133" s="111"/>
      <c r="C133" s="71" t="s">
        <v>193</v>
      </c>
      <c r="D133" s="72">
        <v>0.01</v>
      </c>
      <c r="E133" s="73">
        <v>536.17999999999995</v>
      </c>
      <c r="F133" s="73">
        <v>7.72</v>
      </c>
      <c r="G133" s="73"/>
      <c r="H133" s="73">
        <f t="shared" si="62"/>
        <v>491.56660048669949</v>
      </c>
      <c r="I133" s="73">
        <f t="shared" si="63"/>
        <v>6.2055367645440942</v>
      </c>
    </row>
    <row r="134" spans="1:9" ht="13.5" x14ac:dyDescent="0.25">
      <c r="A134" s="66" t="s">
        <v>328</v>
      </c>
      <c r="B134" s="105"/>
      <c r="C134" s="68" t="s">
        <v>21</v>
      </c>
      <c r="D134" s="69">
        <v>0.53</v>
      </c>
      <c r="E134" s="74">
        <v>17.850000000000001</v>
      </c>
      <c r="F134" s="74">
        <v>9.4600000000000009</v>
      </c>
      <c r="G134" s="74"/>
      <c r="H134" s="74">
        <f t="shared" si="62"/>
        <v>16.364772685828616</v>
      </c>
      <c r="I134" s="74">
        <f t="shared" si="63"/>
        <v>10.949211190452724</v>
      </c>
    </row>
    <row r="135" spans="1:9" ht="13.5" x14ac:dyDescent="0.25">
      <c r="A135" s="66" t="s">
        <v>328</v>
      </c>
      <c r="B135" s="105"/>
      <c r="C135" s="68" t="s">
        <v>21</v>
      </c>
      <c r="D135" s="69">
        <v>0.53</v>
      </c>
      <c r="E135" s="74">
        <v>23.36</v>
      </c>
      <c r="F135" s="74">
        <v>12.38</v>
      </c>
      <c r="G135" s="74"/>
      <c r="H135" s="74">
        <f t="shared" si="62"/>
        <v>21.416307559717445</v>
      </c>
      <c r="I135" s="74">
        <f t="shared" si="63"/>
        <v>14.329051731595271</v>
      </c>
    </row>
    <row r="136" spans="1:9" ht="108" x14ac:dyDescent="0.25">
      <c r="A136" s="106" t="s">
        <v>329</v>
      </c>
      <c r="B136" s="100" t="s">
        <v>383</v>
      </c>
      <c r="C136" s="107" t="s">
        <v>198</v>
      </c>
      <c r="D136" s="100"/>
      <c r="E136" s="113"/>
      <c r="F136" s="110">
        <v>610.52</v>
      </c>
      <c r="G136" s="110">
        <f>F136*$G$3</f>
        <v>770.72044799999992</v>
      </c>
      <c r="H136" s="113"/>
      <c r="I136" s="110">
        <v>610.52</v>
      </c>
    </row>
    <row r="137" spans="1:9" ht="13.5" x14ac:dyDescent="0.25">
      <c r="A137" s="70" t="s">
        <v>329</v>
      </c>
      <c r="B137" s="112"/>
      <c r="C137" s="71" t="s">
        <v>45</v>
      </c>
      <c r="D137" s="72">
        <v>1</v>
      </c>
      <c r="E137" s="73">
        <v>547.75</v>
      </c>
      <c r="F137" s="73">
        <v>547.75</v>
      </c>
      <c r="G137" s="73"/>
      <c r="H137" s="73">
        <f t="shared" ref="H137:H139" si="64">E137*$I$3</f>
        <v>502.17390692787808</v>
      </c>
      <c r="I137" s="73">
        <f t="shared" ref="I137:I139" si="65">(H137*D137)*$G$3</f>
        <v>633.94434010575333</v>
      </c>
    </row>
    <row r="138" spans="1:9" ht="13.5" x14ac:dyDescent="0.25">
      <c r="A138" s="66" t="s">
        <v>329</v>
      </c>
      <c r="B138" s="105"/>
      <c r="C138" s="68" t="s">
        <v>21</v>
      </c>
      <c r="D138" s="69">
        <v>1.52</v>
      </c>
      <c r="E138" s="74">
        <v>17.850000000000001</v>
      </c>
      <c r="F138" s="74">
        <v>27.19</v>
      </c>
      <c r="G138" s="74"/>
      <c r="H138" s="74">
        <f t="shared" si="64"/>
        <v>16.364772685828616</v>
      </c>
      <c r="I138" s="74">
        <f t="shared" si="65"/>
        <v>31.401511338656864</v>
      </c>
    </row>
    <row r="139" spans="1:9" ht="13.5" x14ac:dyDescent="0.25">
      <c r="A139" s="66" t="s">
        <v>329</v>
      </c>
      <c r="B139" s="105"/>
      <c r="C139" s="68" t="s">
        <v>21</v>
      </c>
      <c r="D139" s="69">
        <v>1.52</v>
      </c>
      <c r="E139" s="74">
        <v>23.36</v>
      </c>
      <c r="F139" s="74">
        <v>35.58</v>
      </c>
      <c r="G139" s="74"/>
      <c r="H139" s="74">
        <f t="shared" si="64"/>
        <v>21.416307559717445</v>
      </c>
      <c r="I139" s="74">
        <f t="shared" si="65"/>
        <v>41.094638928348701</v>
      </c>
    </row>
    <row r="140" spans="1:9" ht="108" x14ac:dyDescent="0.25">
      <c r="A140" s="106" t="s">
        <v>330</v>
      </c>
      <c r="B140" s="100" t="s">
        <v>384</v>
      </c>
      <c r="C140" s="107" t="s">
        <v>198</v>
      </c>
      <c r="D140" s="100"/>
      <c r="E140" s="113"/>
      <c r="F140" s="114">
        <v>1048.6300000000001</v>
      </c>
      <c r="G140" s="114">
        <f>F140*$G$3</f>
        <v>1323.790512</v>
      </c>
      <c r="H140" s="113"/>
      <c r="I140" s="114">
        <v>1048.6300000000001</v>
      </c>
    </row>
    <row r="141" spans="1:9" ht="13.5" x14ac:dyDescent="0.25">
      <c r="A141" s="70" t="s">
        <v>330</v>
      </c>
      <c r="B141" s="112"/>
      <c r="C141" s="71" t="s">
        <v>45</v>
      </c>
      <c r="D141" s="72">
        <v>1</v>
      </c>
      <c r="E141" s="73">
        <v>985.86</v>
      </c>
      <c r="F141" s="73">
        <v>985.86</v>
      </c>
      <c r="G141" s="73"/>
      <c r="H141" s="73">
        <f t="shared" ref="H141:H143" si="66">E141*$I$3</f>
        <v>903.83052101126043</v>
      </c>
      <c r="I141" s="73">
        <f t="shared" ref="I141:I143" si="67">(H141*D141)*$G$3</f>
        <v>1140.9956497246151</v>
      </c>
    </row>
    <row r="142" spans="1:9" ht="13.5" x14ac:dyDescent="0.25">
      <c r="A142" s="66" t="s">
        <v>330</v>
      </c>
      <c r="B142" s="105"/>
      <c r="C142" s="68" t="s">
        <v>21</v>
      </c>
      <c r="D142" s="69">
        <v>1.52</v>
      </c>
      <c r="E142" s="74">
        <v>17.850000000000001</v>
      </c>
      <c r="F142" s="74">
        <v>27.19</v>
      </c>
      <c r="G142" s="74"/>
      <c r="H142" s="74">
        <f t="shared" si="66"/>
        <v>16.364772685828616</v>
      </c>
      <c r="I142" s="74">
        <f t="shared" si="67"/>
        <v>31.401511338656864</v>
      </c>
    </row>
    <row r="143" spans="1:9" ht="13.5" x14ac:dyDescent="0.25">
      <c r="A143" s="66" t="s">
        <v>330</v>
      </c>
      <c r="B143" s="105"/>
      <c r="C143" s="68" t="s">
        <v>21</v>
      </c>
      <c r="D143" s="69">
        <v>1.52</v>
      </c>
      <c r="E143" s="74">
        <v>23.36</v>
      </c>
      <c r="F143" s="74">
        <v>35.58</v>
      </c>
      <c r="G143" s="74"/>
      <c r="H143" s="74">
        <f t="shared" si="66"/>
        <v>21.416307559717445</v>
      </c>
      <c r="I143" s="74">
        <f t="shared" si="67"/>
        <v>41.094638928348701</v>
      </c>
    </row>
    <row r="144" spans="1:9" ht="108" x14ac:dyDescent="0.25">
      <c r="A144" s="106" t="s">
        <v>331</v>
      </c>
      <c r="B144" s="100" t="s">
        <v>385</v>
      </c>
      <c r="C144" s="107" t="s">
        <v>198</v>
      </c>
      <c r="D144" s="100"/>
      <c r="E144" s="113"/>
      <c r="F144" s="114">
        <v>1383.07</v>
      </c>
      <c r="G144" s="114">
        <f>F144*$G$3</f>
        <v>1745.9875679999998</v>
      </c>
      <c r="H144" s="113"/>
      <c r="I144" s="114">
        <v>1383.07</v>
      </c>
    </row>
    <row r="145" spans="1:9" ht="13.5" x14ac:dyDescent="0.25">
      <c r="A145" s="70" t="s">
        <v>331</v>
      </c>
      <c r="B145" s="112"/>
      <c r="C145" s="71" t="s">
        <v>45</v>
      </c>
      <c r="D145" s="72">
        <v>1</v>
      </c>
      <c r="E145" s="115">
        <v>1320.3</v>
      </c>
      <c r="F145" s="115">
        <v>1320.3</v>
      </c>
      <c r="G145" s="115"/>
      <c r="H145" s="115">
        <f t="shared" ref="H145:H147" si="68">E145*$I$3</f>
        <v>1210.4431023585164</v>
      </c>
      <c r="I145" s="115">
        <f t="shared" ref="I145:I147" si="69">(H145*D145)*$G$3</f>
        <v>1528.0633724173911</v>
      </c>
    </row>
    <row r="146" spans="1:9" ht="13.5" x14ac:dyDescent="0.25">
      <c r="A146" s="66" t="s">
        <v>331</v>
      </c>
      <c r="B146" s="105"/>
      <c r="C146" s="68" t="s">
        <v>21</v>
      </c>
      <c r="D146" s="69">
        <v>1.52</v>
      </c>
      <c r="E146" s="74">
        <v>17.850000000000001</v>
      </c>
      <c r="F146" s="74">
        <v>27.19</v>
      </c>
      <c r="G146" s="74"/>
      <c r="H146" s="74">
        <f t="shared" si="68"/>
        <v>16.364772685828616</v>
      </c>
      <c r="I146" s="74">
        <f t="shared" si="69"/>
        <v>31.401511338656864</v>
      </c>
    </row>
    <row r="147" spans="1:9" ht="13.5" x14ac:dyDescent="0.25">
      <c r="A147" s="66" t="s">
        <v>331</v>
      </c>
      <c r="B147" s="105"/>
      <c r="C147" s="68" t="s">
        <v>21</v>
      </c>
      <c r="D147" s="69">
        <v>1.52</v>
      </c>
      <c r="E147" s="74">
        <v>23.36</v>
      </c>
      <c r="F147" s="74">
        <v>35.58</v>
      </c>
      <c r="G147" s="74"/>
      <c r="H147" s="74">
        <f t="shared" si="68"/>
        <v>21.416307559717445</v>
      </c>
      <c r="I147" s="74">
        <f t="shared" si="69"/>
        <v>41.094638928348701</v>
      </c>
    </row>
    <row r="148" spans="1:9" ht="94.5" x14ac:dyDescent="0.25">
      <c r="A148" s="106" t="s">
        <v>252</v>
      </c>
      <c r="B148" s="100" t="s">
        <v>386</v>
      </c>
      <c r="C148" s="107" t="s">
        <v>198</v>
      </c>
      <c r="D148" s="108"/>
      <c r="E148" s="109"/>
      <c r="F148" s="110">
        <v>151.63</v>
      </c>
      <c r="G148" s="110">
        <f>F148*$G$3</f>
        <v>191.41771199999999</v>
      </c>
      <c r="H148" s="109"/>
      <c r="I148" s="110">
        <v>151.63</v>
      </c>
    </row>
    <row r="149" spans="1:9" ht="13.5" x14ac:dyDescent="0.25">
      <c r="A149" s="70" t="s">
        <v>252</v>
      </c>
      <c r="B149" s="111"/>
      <c r="C149" s="71" t="s">
        <v>45</v>
      </c>
      <c r="D149" s="72">
        <v>1</v>
      </c>
      <c r="E149" s="73">
        <v>147.5</v>
      </c>
      <c r="F149" s="73">
        <v>147.5</v>
      </c>
      <c r="G149" s="73"/>
      <c r="H149" s="73">
        <f t="shared" ref="H149:H151" si="70">E149*$I$3</f>
        <v>135.22711323023645</v>
      </c>
      <c r="I149" s="73">
        <f t="shared" ref="I149:I151" si="71">(H149*D149)*$G$3</f>
        <v>170.71070774185048</v>
      </c>
    </row>
    <row r="150" spans="1:9" ht="13.5" x14ac:dyDescent="0.25">
      <c r="A150" s="66" t="s">
        <v>252</v>
      </c>
      <c r="B150" s="105"/>
      <c r="C150" s="68" t="s">
        <v>21</v>
      </c>
      <c r="D150" s="69">
        <v>0.1</v>
      </c>
      <c r="E150" s="74">
        <v>17.850000000000001</v>
      </c>
      <c r="F150" s="74">
        <v>1.79</v>
      </c>
      <c r="G150" s="74"/>
      <c r="H150" s="74">
        <f t="shared" si="70"/>
        <v>16.364772685828616</v>
      </c>
      <c r="I150" s="74">
        <f t="shared" si="71"/>
        <v>2.0658889038590047</v>
      </c>
    </row>
    <row r="151" spans="1:9" ht="13.5" x14ac:dyDescent="0.25">
      <c r="A151" s="66" t="s">
        <v>252</v>
      </c>
      <c r="B151" s="105"/>
      <c r="C151" s="68" t="s">
        <v>21</v>
      </c>
      <c r="D151" s="69">
        <v>0.1</v>
      </c>
      <c r="E151" s="74">
        <v>23.36</v>
      </c>
      <c r="F151" s="74">
        <v>2.34</v>
      </c>
      <c r="G151" s="74"/>
      <c r="H151" s="74">
        <f t="shared" si="70"/>
        <v>21.416307559717445</v>
      </c>
      <c r="I151" s="74">
        <f t="shared" si="71"/>
        <v>2.7035946663387302</v>
      </c>
    </row>
    <row r="152" spans="1:9" ht="13.5" x14ac:dyDescent="0.25">
      <c r="A152" s="99" t="s">
        <v>253</v>
      </c>
      <c r="B152" s="100" t="s">
        <v>387</v>
      </c>
      <c r="C152" s="101" t="s">
        <v>198</v>
      </c>
      <c r="D152" s="102"/>
      <c r="E152" s="103"/>
      <c r="F152" s="104">
        <v>201.51</v>
      </c>
      <c r="G152" s="104">
        <f>F152*$G$3</f>
        <v>254.38622399999997</v>
      </c>
      <c r="H152" s="103"/>
      <c r="I152" s="104">
        <v>201.51</v>
      </c>
    </row>
    <row r="153" spans="1:9" ht="13.5" x14ac:dyDescent="0.25">
      <c r="A153" s="66" t="s">
        <v>253</v>
      </c>
      <c r="B153" s="105"/>
      <c r="C153" s="68" t="s">
        <v>45</v>
      </c>
      <c r="D153" s="69">
        <v>1</v>
      </c>
      <c r="E153" s="74">
        <v>160.30000000000001</v>
      </c>
      <c r="F153" s="74">
        <v>160.30000000000001</v>
      </c>
      <c r="G153" s="74"/>
      <c r="H153" s="74">
        <f t="shared" ref="H153:H155" si="72">E153*$I$3</f>
        <v>146.96207627665697</v>
      </c>
      <c r="I153" s="74">
        <f t="shared" ref="I153:I155" si="73">(H153*D153)*$G$3</f>
        <v>185.52492509165177</v>
      </c>
    </row>
    <row r="154" spans="1:9" ht="13.5" x14ac:dyDescent="0.25">
      <c r="A154" s="66" t="s">
        <v>253</v>
      </c>
      <c r="B154" s="105"/>
      <c r="C154" s="68" t="s">
        <v>21</v>
      </c>
      <c r="D154" s="69">
        <v>1</v>
      </c>
      <c r="E154" s="74">
        <v>17.850000000000001</v>
      </c>
      <c r="F154" s="74">
        <v>17.850000000000001</v>
      </c>
      <c r="G154" s="74"/>
      <c r="H154" s="74">
        <f t="shared" si="72"/>
        <v>16.364772685828616</v>
      </c>
      <c r="I154" s="74">
        <f t="shared" si="73"/>
        <v>20.658889038590043</v>
      </c>
    </row>
    <row r="155" spans="1:9" ht="13.5" x14ac:dyDescent="0.25">
      <c r="A155" s="66" t="s">
        <v>253</v>
      </c>
      <c r="B155" s="105"/>
      <c r="C155" s="68" t="s">
        <v>21</v>
      </c>
      <c r="D155" s="69">
        <v>1</v>
      </c>
      <c r="E155" s="74">
        <v>23.36</v>
      </c>
      <c r="F155" s="74">
        <v>23.36</v>
      </c>
      <c r="G155" s="74"/>
      <c r="H155" s="74">
        <f t="shared" si="72"/>
        <v>21.416307559717445</v>
      </c>
      <c r="I155" s="74">
        <f t="shared" si="73"/>
        <v>27.035946663387303</v>
      </c>
    </row>
    <row r="156" spans="1:9" ht="148.5" x14ac:dyDescent="0.25">
      <c r="A156" s="106" t="s">
        <v>254</v>
      </c>
      <c r="B156" s="100" t="s">
        <v>388</v>
      </c>
      <c r="C156" s="107" t="s">
        <v>198</v>
      </c>
      <c r="D156" s="100"/>
      <c r="E156" s="113"/>
      <c r="F156" s="110">
        <v>170.51</v>
      </c>
      <c r="G156" s="110">
        <f>F156*$G$3</f>
        <v>215.25182399999997</v>
      </c>
      <c r="H156" s="113"/>
      <c r="I156" s="110">
        <v>170.51</v>
      </c>
    </row>
    <row r="157" spans="1:9" ht="13.5" x14ac:dyDescent="0.25">
      <c r="A157" s="70" t="s">
        <v>254</v>
      </c>
      <c r="B157" s="112"/>
      <c r="C157" s="71" t="s">
        <v>45</v>
      </c>
      <c r="D157" s="72">
        <v>1</v>
      </c>
      <c r="E157" s="73">
        <v>108.69</v>
      </c>
      <c r="F157" s="73">
        <v>108.69</v>
      </c>
      <c r="G157" s="73"/>
      <c r="H157" s="73">
        <f t="shared" ref="H157:H159" si="74">E157*$I$3</f>
        <v>99.646338555894232</v>
      </c>
      <c r="I157" s="73">
        <f t="shared" ref="I157:I159" si="75">(H157*D157)*$G$3</f>
        <v>125.79353779296088</v>
      </c>
    </row>
    <row r="158" spans="1:9" ht="13.5" x14ac:dyDescent="0.25">
      <c r="A158" s="66" t="s">
        <v>254</v>
      </c>
      <c r="B158" s="105"/>
      <c r="C158" s="68" t="s">
        <v>21</v>
      </c>
      <c r="D158" s="69">
        <v>1.5</v>
      </c>
      <c r="E158" s="74">
        <v>17.850000000000001</v>
      </c>
      <c r="F158" s="74">
        <v>26.78</v>
      </c>
      <c r="G158" s="74"/>
      <c r="H158" s="74">
        <f t="shared" si="74"/>
        <v>16.364772685828616</v>
      </c>
      <c r="I158" s="74">
        <f t="shared" si="75"/>
        <v>30.988333557885067</v>
      </c>
    </row>
    <row r="159" spans="1:9" ht="13.5" x14ac:dyDescent="0.25">
      <c r="A159" s="66" t="s">
        <v>254</v>
      </c>
      <c r="B159" s="105"/>
      <c r="C159" s="68" t="s">
        <v>21</v>
      </c>
      <c r="D159" s="69">
        <v>1.5</v>
      </c>
      <c r="E159" s="74">
        <v>23.36</v>
      </c>
      <c r="F159" s="74">
        <v>35.04</v>
      </c>
      <c r="G159" s="74"/>
      <c r="H159" s="74">
        <f t="shared" si="74"/>
        <v>21.416307559717445</v>
      </c>
      <c r="I159" s="74">
        <f t="shared" si="75"/>
        <v>40.55391999508096</v>
      </c>
    </row>
    <row r="160" spans="1:9" ht="135" x14ac:dyDescent="0.25">
      <c r="A160" s="106" t="s">
        <v>255</v>
      </c>
      <c r="B160" s="100" t="s">
        <v>389</v>
      </c>
      <c r="C160" s="107" t="s">
        <v>198</v>
      </c>
      <c r="D160" s="100"/>
      <c r="E160" s="113"/>
      <c r="F160" s="110">
        <v>203.03</v>
      </c>
      <c r="G160" s="110">
        <f>F160*$G$3</f>
        <v>256.305072</v>
      </c>
      <c r="H160" s="113"/>
      <c r="I160" s="110">
        <v>203.03</v>
      </c>
    </row>
    <row r="161" spans="1:9" ht="13.5" x14ac:dyDescent="0.25">
      <c r="A161" s="70" t="s">
        <v>255</v>
      </c>
      <c r="B161" s="112"/>
      <c r="C161" s="71" t="s">
        <v>45</v>
      </c>
      <c r="D161" s="72">
        <v>1</v>
      </c>
      <c r="E161" s="73">
        <v>141.21</v>
      </c>
      <c r="F161" s="73">
        <v>141.21</v>
      </c>
      <c r="G161" s="73"/>
      <c r="H161" s="73">
        <f t="shared" ref="H161:H163" si="76">E161*$I$3</f>
        <v>129.46047904570636</v>
      </c>
      <c r="I161" s="73">
        <f t="shared" ref="I161:I163" si="77">(H161*D161)*$G$3</f>
        <v>163.4309087472997</v>
      </c>
    </row>
    <row r="162" spans="1:9" ht="13.5" x14ac:dyDescent="0.25">
      <c r="A162" s="66" t="s">
        <v>255</v>
      </c>
      <c r="B162" s="105"/>
      <c r="C162" s="68" t="s">
        <v>21</v>
      </c>
      <c r="D162" s="69">
        <v>1.5</v>
      </c>
      <c r="E162" s="74">
        <v>17.850000000000001</v>
      </c>
      <c r="F162" s="74">
        <v>26.78</v>
      </c>
      <c r="G162" s="74"/>
      <c r="H162" s="74">
        <f t="shared" si="76"/>
        <v>16.364772685828616</v>
      </c>
      <c r="I162" s="74">
        <f t="shared" si="77"/>
        <v>30.988333557885067</v>
      </c>
    </row>
    <row r="163" spans="1:9" ht="13.5" x14ac:dyDescent="0.25">
      <c r="A163" s="66" t="s">
        <v>255</v>
      </c>
      <c r="B163" s="105"/>
      <c r="C163" s="68" t="s">
        <v>21</v>
      </c>
      <c r="D163" s="69">
        <v>1.5</v>
      </c>
      <c r="E163" s="74">
        <v>23.36</v>
      </c>
      <c r="F163" s="74">
        <v>35.04</v>
      </c>
      <c r="G163" s="74"/>
      <c r="H163" s="74">
        <f t="shared" si="76"/>
        <v>21.416307559717445</v>
      </c>
      <c r="I163" s="74">
        <f t="shared" si="77"/>
        <v>40.55391999508096</v>
      </c>
    </row>
    <row r="164" spans="1:9" ht="108" x14ac:dyDescent="0.25">
      <c r="A164" s="106" t="s">
        <v>256</v>
      </c>
      <c r="B164" s="100" t="s">
        <v>390</v>
      </c>
      <c r="C164" s="107" t="s">
        <v>198</v>
      </c>
      <c r="D164" s="108"/>
      <c r="E164" s="109"/>
      <c r="F164" s="110">
        <v>103.21</v>
      </c>
      <c r="G164" s="110">
        <f>F164*$G$3</f>
        <v>130.292304</v>
      </c>
      <c r="H164" s="109"/>
      <c r="I164" s="110">
        <v>103.21</v>
      </c>
    </row>
    <row r="165" spans="1:9" ht="13.5" x14ac:dyDescent="0.25">
      <c r="A165" s="70" t="s">
        <v>256</v>
      </c>
      <c r="B165" s="111"/>
      <c r="C165" s="71" t="s">
        <v>45</v>
      </c>
      <c r="D165" s="72">
        <v>1</v>
      </c>
      <c r="E165" s="73">
        <v>41.39</v>
      </c>
      <c r="F165" s="73">
        <v>41.39</v>
      </c>
      <c r="G165" s="73"/>
      <c r="H165" s="73">
        <f t="shared" ref="H165:H167" si="78">E165*$I$3</f>
        <v>37.946103163386354</v>
      </c>
      <c r="I165" s="73">
        <f t="shared" ref="I165:I167" si="79">(H165*D165)*$G$3</f>
        <v>47.903160633458931</v>
      </c>
    </row>
    <row r="166" spans="1:9" ht="13.5" x14ac:dyDescent="0.25">
      <c r="A166" s="66" t="s">
        <v>256</v>
      </c>
      <c r="B166" s="105"/>
      <c r="C166" s="68" t="s">
        <v>21</v>
      </c>
      <c r="D166" s="69">
        <v>1.5</v>
      </c>
      <c r="E166" s="74">
        <v>17.850000000000001</v>
      </c>
      <c r="F166" s="74">
        <v>26.78</v>
      </c>
      <c r="G166" s="74"/>
      <c r="H166" s="74">
        <f t="shared" si="78"/>
        <v>16.364772685828616</v>
      </c>
      <c r="I166" s="74">
        <f t="shared" si="79"/>
        <v>30.988333557885067</v>
      </c>
    </row>
    <row r="167" spans="1:9" ht="13.5" x14ac:dyDescent="0.25">
      <c r="A167" s="66" t="s">
        <v>256</v>
      </c>
      <c r="B167" s="105"/>
      <c r="C167" s="68" t="s">
        <v>21</v>
      </c>
      <c r="D167" s="69">
        <v>1.5</v>
      </c>
      <c r="E167" s="74">
        <v>23.36</v>
      </c>
      <c r="F167" s="74">
        <v>35.04</v>
      </c>
      <c r="G167" s="74"/>
      <c r="H167" s="74">
        <f t="shared" si="78"/>
        <v>21.416307559717445</v>
      </c>
      <c r="I167" s="74">
        <f t="shared" si="79"/>
        <v>40.55391999508096</v>
      </c>
    </row>
    <row r="168" spans="1:9" ht="121.5" x14ac:dyDescent="0.25">
      <c r="A168" s="106" t="s">
        <v>257</v>
      </c>
      <c r="B168" s="100" t="s">
        <v>391</v>
      </c>
      <c r="C168" s="107" t="s">
        <v>198</v>
      </c>
      <c r="D168" s="100"/>
      <c r="E168" s="113"/>
      <c r="F168" s="110">
        <v>187.89</v>
      </c>
      <c r="G168" s="110">
        <f>F168*$G$3</f>
        <v>237.19233599999998</v>
      </c>
      <c r="H168" s="113"/>
      <c r="I168" s="110">
        <v>187.89</v>
      </c>
    </row>
    <row r="169" spans="1:9" ht="13.5" x14ac:dyDescent="0.25">
      <c r="A169" s="70" t="s">
        <v>257</v>
      </c>
      <c r="B169" s="112"/>
      <c r="C169" s="71" t="s">
        <v>45</v>
      </c>
      <c r="D169" s="72">
        <v>1</v>
      </c>
      <c r="E169" s="73">
        <v>126.07</v>
      </c>
      <c r="F169" s="73">
        <v>126.07</v>
      </c>
      <c r="G169" s="73"/>
      <c r="H169" s="73">
        <f t="shared" ref="H169:H171" si="80">E169*$I$3</f>
        <v>115.5802180673621</v>
      </c>
      <c r="I169" s="73">
        <f t="shared" ref="I169:I171" si="81">(H169*D169)*$G$3</f>
        <v>145.90846728823792</v>
      </c>
    </row>
    <row r="170" spans="1:9" ht="13.5" x14ac:dyDescent="0.25">
      <c r="A170" s="66" t="s">
        <v>257</v>
      </c>
      <c r="B170" s="105"/>
      <c r="C170" s="68" t="s">
        <v>21</v>
      </c>
      <c r="D170" s="69">
        <v>1.5</v>
      </c>
      <c r="E170" s="74">
        <v>17.850000000000001</v>
      </c>
      <c r="F170" s="74">
        <v>26.78</v>
      </c>
      <c r="G170" s="74"/>
      <c r="H170" s="74">
        <f t="shared" si="80"/>
        <v>16.364772685828616</v>
      </c>
      <c r="I170" s="74">
        <f t="shared" si="81"/>
        <v>30.988333557885067</v>
      </c>
    </row>
    <row r="171" spans="1:9" ht="13.5" x14ac:dyDescent="0.25">
      <c r="A171" s="66" t="s">
        <v>257</v>
      </c>
      <c r="B171" s="105"/>
      <c r="C171" s="68" t="s">
        <v>21</v>
      </c>
      <c r="D171" s="69">
        <v>1.5</v>
      </c>
      <c r="E171" s="74">
        <v>23.36</v>
      </c>
      <c r="F171" s="74">
        <v>35.04</v>
      </c>
      <c r="G171" s="74"/>
      <c r="H171" s="74">
        <f t="shared" si="80"/>
        <v>21.416307559717445</v>
      </c>
      <c r="I171" s="74">
        <f t="shared" si="81"/>
        <v>40.55391999508096</v>
      </c>
    </row>
    <row r="172" spans="1:9" ht="148.5" x14ac:dyDescent="0.25">
      <c r="A172" s="106" t="s">
        <v>258</v>
      </c>
      <c r="B172" s="100" t="s">
        <v>392</v>
      </c>
      <c r="C172" s="107" t="s">
        <v>198</v>
      </c>
      <c r="D172" s="100"/>
      <c r="E172" s="113"/>
      <c r="F172" s="110">
        <v>128.09</v>
      </c>
      <c r="G172" s="110">
        <f>F172*$G$3</f>
        <v>161.700816</v>
      </c>
      <c r="H172" s="113"/>
      <c r="I172" s="110">
        <v>128.09</v>
      </c>
    </row>
    <row r="173" spans="1:9" ht="13.5" x14ac:dyDescent="0.25">
      <c r="A173" s="70" t="s">
        <v>258</v>
      </c>
      <c r="B173" s="112"/>
      <c r="C173" s="71" t="s">
        <v>45</v>
      </c>
      <c r="D173" s="72">
        <v>1</v>
      </c>
      <c r="E173" s="73">
        <v>66.27</v>
      </c>
      <c r="F173" s="73">
        <v>66.27</v>
      </c>
      <c r="G173" s="73"/>
      <c r="H173" s="73">
        <f t="shared" ref="H173:H175" si="82">E173*$I$3</f>
        <v>60.755937584866231</v>
      </c>
      <c r="I173" s="73">
        <f t="shared" ref="I173:I175" si="83">(H173*D173)*$G$3</f>
        <v>76.698295607135123</v>
      </c>
    </row>
    <row r="174" spans="1:9" ht="13.5" x14ac:dyDescent="0.25">
      <c r="A174" s="66" t="s">
        <v>258</v>
      </c>
      <c r="B174" s="105"/>
      <c r="C174" s="68" t="s">
        <v>21</v>
      </c>
      <c r="D174" s="69">
        <v>1.5</v>
      </c>
      <c r="E174" s="74">
        <v>17.850000000000001</v>
      </c>
      <c r="F174" s="74">
        <v>26.78</v>
      </c>
      <c r="G174" s="74"/>
      <c r="H174" s="74">
        <f t="shared" si="82"/>
        <v>16.364772685828616</v>
      </c>
      <c r="I174" s="74">
        <f t="shared" si="83"/>
        <v>30.988333557885067</v>
      </c>
    </row>
    <row r="175" spans="1:9" ht="13.5" x14ac:dyDescent="0.25">
      <c r="A175" s="66" t="s">
        <v>258</v>
      </c>
      <c r="B175" s="105"/>
      <c r="C175" s="68" t="s">
        <v>21</v>
      </c>
      <c r="D175" s="69">
        <v>1.5</v>
      </c>
      <c r="E175" s="74">
        <v>23.36</v>
      </c>
      <c r="F175" s="74">
        <v>35.04</v>
      </c>
      <c r="G175" s="74"/>
      <c r="H175" s="74">
        <f t="shared" si="82"/>
        <v>21.416307559717445</v>
      </c>
      <c r="I175" s="74">
        <f t="shared" si="83"/>
        <v>40.55391999508096</v>
      </c>
    </row>
    <row r="176" spans="1:9" ht="162" x14ac:dyDescent="0.25">
      <c r="A176" s="106" t="s">
        <v>259</v>
      </c>
      <c r="B176" s="100" t="s">
        <v>393</v>
      </c>
      <c r="C176" s="107" t="s">
        <v>198</v>
      </c>
      <c r="D176" s="100"/>
      <c r="E176" s="113"/>
      <c r="F176" s="110">
        <v>222.77</v>
      </c>
      <c r="G176" s="110">
        <f>F176*$G$3</f>
        <v>281.22484800000001</v>
      </c>
      <c r="H176" s="113"/>
      <c r="I176" s="110">
        <v>222.77</v>
      </c>
    </row>
    <row r="177" spans="1:9" ht="13.5" x14ac:dyDescent="0.25">
      <c r="A177" s="70" t="s">
        <v>259</v>
      </c>
      <c r="B177" s="112"/>
      <c r="C177" s="71" t="s">
        <v>45</v>
      </c>
      <c r="D177" s="72">
        <v>1</v>
      </c>
      <c r="E177" s="73">
        <v>160.94999999999999</v>
      </c>
      <c r="F177" s="73">
        <v>160.94999999999999</v>
      </c>
      <c r="G177" s="73"/>
      <c r="H177" s="73">
        <f t="shared" ref="H177:H179" si="84">E177*$I$3</f>
        <v>147.55799236885801</v>
      </c>
      <c r="I177" s="73">
        <f t="shared" ref="I177:I179" si="85">(H177*D177)*$G$3</f>
        <v>186.27720956644634</v>
      </c>
    </row>
    <row r="178" spans="1:9" ht="13.5" x14ac:dyDescent="0.25">
      <c r="A178" s="66" t="s">
        <v>259</v>
      </c>
      <c r="B178" s="105"/>
      <c r="C178" s="68" t="s">
        <v>21</v>
      </c>
      <c r="D178" s="69">
        <v>1.5</v>
      </c>
      <c r="E178" s="74">
        <v>17.850000000000001</v>
      </c>
      <c r="F178" s="74">
        <v>26.78</v>
      </c>
      <c r="G178" s="74"/>
      <c r="H178" s="74">
        <f t="shared" si="84"/>
        <v>16.364772685828616</v>
      </c>
      <c r="I178" s="74">
        <f t="shared" si="85"/>
        <v>30.988333557885067</v>
      </c>
    </row>
    <row r="179" spans="1:9" ht="13.5" x14ac:dyDescent="0.25">
      <c r="A179" s="66" t="s">
        <v>259</v>
      </c>
      <c r="B179" s="105"/>
      <c r="C179" s="68" t="s">
        <v>21</v>
      </c>
      <c r="D179" s="69">
        <v>1.5</v>
      </c>
      <c r="E179" s="74">
        <v>23.36</v>
      </c>
      <c r="F179" s="74">
        <v>35.04</v>
      </c>
      <c r="G179" s="74"/>
      <c r="H179" s="74">
        <f t="shared" si="84"/>
        <v>21.416307559717445</v>
      </c>
      <c r="I179" s="74">
        <f t="shared" si="85"/>
        <v>40.55391999508096</v>
      </c>
    </row>
    <row r="180" spans="1:9" ht="135" x14ac:dyDescent="0.25">
      <c r="A180" s="106" t="s">
        <v>260</v>
      </c>
      <c r="B180" s="100" t="s">
        <v>261</v>
      </c>
      <c r="C180" s="107" t="s">
        <v>198</v>
      </c>
      <c r="D180" s="100"/>
      <c r="E180" s="113"/>
      <c r="F180" s="110">
        <v>204.52</v>
      </c>
      <c r="G180" s="110">
        <f>F180*$G$3</f>
        <v>258.18604800000003</v>
      </c>
      <c r="H180" s="113"/>
      <c r="I180" s="110">
        <v>204.52</v>
      </c>
    </row>
    <row r="181" spans="1:9" ht="13.5" x14ac:dyDescent="0.25">
      <c r="A181" s="70" t="s">
        <v>260</v>
      </c>
      <c r="B181" s="112"/>
      <c r="C181" s="71" t="s">
        <v>45</v>
      </c>
      <c r="D181" s="72">
        <v>1</v>
      </c>
      <c r="E181" s="73">
        <v>142.69999999999999</v>
      </c>
      <c r="F181" s="73">
        <v>142.69999999999999</v>
      </c>
      <c r="G181" s="73"/>
      <c r="H181" s="73">
        <f t="shared" ref="H181:H183" si="86">E181*$I$3</f>
        <v>130.82650208782874</v>
      </c>
      <c r="I181" s="73">
        <f t="shared" ref="I181:I183" si="87">(H181*D181)*$G$3</f>
        <v>165.15537623567499</v>
      </c>
    </row>
    <row r="182" spans="1:9" ht="13.5" x14ac:dyDescent="0.25">
      <c r="A182" s="66" t="s">
        <v>260</v>
      </c>
      <c r="B182" s="105"/>
      <c r="C182" s="68" t="s">
        <v>21</v>
      </c>
      <c r="D182" s="69">
        <v>1.5</v>
      </c>
      <c r="E182" s="74">
        <v>17.850000000000001</v>
      </c>
      <c r="F182" s="74">
        <v>26.78</v>
      </c>
      <c r="G182" s="74"/>
      <c r="H182" s="74">
        <f t="shared" si="86"/>
        <v>16.364772685828616</v>
      </c>
      <c r="I182" s="74">
        <f t="shared" si="87"/>
        <v>30.988333557885067</v>
      </c>
    </row>
    <row r="183" spans="1:9" ht="13.5" x14ac:dyDescent="0.25">
      <c r="A183" s="66" t="s">
        <v>260</v>
      </c>
      <c r="B183" s="105"/>
      <c r="C183" s="68" t="s">
        <v>21</v>
      </c>
      <c r="D183" s="69">
        <v>1.5</v>
      </c>
      <c r="E183" s="74">
        <v>23.36</v>
      </c>
      <c r="F183" s="74">
        <v>35.04</v>
      </c>
      <c r="G183" s="74"/>
      <c r="H183" s="74">
        <f t="shared" si="86"/>
        <v>21.416307559717445</v>
      </c>
      <c r="I183" s="74">
        <f t="shared" si="87"/>
        <v>40.55391999508096</v>
      </c>
    </row>
    <row r="184" spans="1:9" ht="162" x14ac:dyDescent="0.25">
      <c r="A184" s="106" t="s">
        <v>262</v>
      </c>
      <c r="B184" s="100" t="s">
        <v>394</v>
      </c>
      <c r="C184" s="107" t="s">
        <v>198</v>
      </c>
      <c r="D184" s="100"/>
      <c r="E184" s="113"/>
      <c r="F184" s="110">
        <v>458.28</v>
      </c>
      <c r="G184" s="110">
        <f>F184*$G$3</f>
        <v>578.53267199999993</v>
      </c>
      <c r="H184" s="113"/>
      <c r="I184" s="110">
        <v>458.28</v>
      </c>
    </row>
    <row r="185" spans="1:9" ht="13.5" x14ac:dyDescent="0.25">
      <c r="A185" s="70" t="s">
        <v>262</v>
      </c>
      <c r="B185" s="112"/>
      <c r="C185" s="71" t="s">
        <v>45</v>
      </c>
      <c r="D185" s="72">
        <v>1</v>
      </c>
      <c r="E185" s="73">
        <v>396.46</v>
      </c>
      <c r="F185" s="73">
        <v>396.46</v>
      </c>
      <c r="G185" s="73"/>
      <c r="H185" s="73">
        <f t="shared" ref="H185:H187" si="88">E185*$I$3</f>
        <v>363.47214448311553</v>
      </c>
      <c r="I185" s="73">
        <f t="shared" ref="I185:I187" si="89">(H185*D185)*$G$3</f>
        <v>458.84723519548504</v>
      </c>
    </row>
    <row r="186" spans="1:9" ht="13.5" x14ac:dyDescent="0.25">
      <c r="A186" s="66" t="s">
        <v>262</v>
      </c>
      <c r="B186" s="105"/>
      <c r="C186" s="68" t="s">
        <v>21</v>
      </c>
      <c r="D186" s="69">
        <v>1.5</v>
      </c>
      <c r="E186" s="74">
        <v>17.850000000000001</v>
      </c>
      <c r="F186" s="74">
        <v>26.78</v>
      </c>
      <c r="G186" s="74"/>
      <c r="H186" s="74">
        <f t="shared" si="88"/>
        <v>16.364772685828616</v>
      </c>
      <c r="I186" s="74">
        <f t="shared" si="89"/>
        <v>30.988333557885067</v>
      </c>
    </row>
    <row r="187" spans="1:9" ht="13.5" x14ac:dyDescent="0.25">
      <c r="A187" s="66" t="s">
        <v>262</v>
      </c>
      <c r="B187" s="105"/>
      <c r="C187" s="68" t="s">
        <v>21</v>
      </c>
      <c r="D187" s="69">
        <v>1.5</v>
      </c>
      <c r="E187" s="74">
        <v>23.36</v>
      </c>
      <c r="F187" s="74">
        <v>35.04</v>
      </c>
      <c r="G187" s="74"/>
      <c r="H187" s="74">
        <f t="shared" si="88"/>
        <v>21.416307559717445</v>
      </c>
      <c r="I187" s="74">
        <f t="shared" si="89"/>
        <v>40.55391999508096</v>
      </c>
    </row>
    <row r="188" spans="1:9" ht="81" x14ac:dyDescent="0.25">
      <c r="A188" s="99" t="s">
        <v>263</v>
      </c>
      <c r="B188" s="100" t="s">
        <v>395</v>
      </c>
      <c r="C188" s="101" t="s">
        <v>198</v>
      </c>
      <c r="D188" s="108"/>
      <c r="E188" s="109"/>
      <c r="F188" s="104">
        <v>146.44</v>
      </c>
      <c r="G188" s="104">
        <f>F188*$G$3</f>
        <v>184.86585599999998</v>
      </c>
      <c r="H188" s="109"/>
      <c r="I188" s="104">
        <v>146.44</v>
      </c>
    </row>
    <row r="189" spans="1:9" ht="13.5" x14ac:dyDescent="0.25">
      <c r="A189" s="66" t="s">
        <v>263</v>
      </c>
      <c r="B189" s="111"/>
      <c r="C189" s="68" t="s">
        <v>45</v>
      </c>
      <c r="D189" s="69">
        <v>1</v>
      </c>
      <c r="E189" s="74">
        <v>84.62</v>
      </c>
      <c r="F189" s="74">
        <v>84.62</v>
      </c>
      <c r="G189" s="74"/>
      <c r="H189" s="74">
        <f t="shared" ref="H189:H191" si="90">E189*$I$3</f>
        <v>77.579107264695651</v>
      </c>
      <c r="I189" s="74">
        <f t="shared" ref="I189:I191" si="91">(H189*D189)*$G$3</f>
        <v>97.935865010951787</v>
      </c>
    </row>
    <row r="190" spans="1:9" ht="13.5" x14ac:dyDescent="0.25">
      <c r="A190" s="66" t="s">
        <v>263</v>
      </c>
      <c r="B190" s="105"/>
      <c r="C190" s="68" t="s">
        <v>21</v>
      </c>
      <c r="D190" s="69">
        <v>1.5</v>
      </c>
      <c r="E190" s="74">
        <v>17.850000000000001</v>
      </c>
      <c r="F190" s="74">
        <v>26.78</v>
      </c>
      <c r="G190" s="74"/>
      <c r="H190" s="74">
        <f t="shared" si="90"/>
        <v>16.364772685828616</v>
      </c>
      <c r="I190" s="74">
        <f t="shared" si="91"/>
        <v>30.988333557885067</v>
      </c>
    </row>
    <row r="191" spans="1:9" ht="13.5" x14ac:dyDescent="0.25">
      <c r="A191" s="66" t="s">
        <v>263</v>
      </c>
      <c r="B191" s="105"/>
      <c r="C191" s="68" t="s">
        <v>21</v>
      </c>
      <c r="D191" s="69">
        <v>1.5</v>
      </c>
      <c r="E191" s="74">
        <v>23.36</v>
      </c>
      <c r="F191" s="74">
        <v>35.04</v>
      </c>
      <c r="G191" s="74"/>
      <c r="H191" s="74">
        <f t="shared" si="90"/>
        <v>21.416307559717445</v>
      </c>
      <c r="I191" s="74">
        <f t="shared" si="91"/>
        <v>40.55391999508096</v>
      </c>
    </row>
    <row r="192" spans="1:9" ht="54" x14ac:dyDescent="0.25">
      <c r="A192" s="99" t="s">
        <v>264</v>
      </c>
      <c r="B192" s="100" t="s">
        <v>396</v>
      </c>
      <c r="C192" s="101" t="s">
        <v>198</v>
      </c>
      <c r="D192" s="108"/>
      <c r="E192" s="109"/>
      <c r="F192" s="104">
        <v>66.38</v>
      </c>
      <c r="G192" s="104">
        <f>F192*$G$3</f>
        <v>83.798111999999989</v>
      </c>
      <c r="H192" s="109"/>
      <c r="I192" s="104">
        <v>66.38</v>
      </c>
    </row>
    <row r="193" spans="1:9" ht="13.5" x14ac:dyDescent="0.25">
      <c r="A193" s="66" t="s">
        <v>264</v>
      </c>
      <c r="B193" s="111"/>
      <c r="C193" s="68" t="s">
        <v>45</v>
      </c>
      <c r="D193" s="69">
        <v>1</v>
      </c>
      <c r="E193" s="74">
        <v>45.77</v>
      </c>
      <c r="F193" s="74">
        <v>45.77</v>
      </c>
      <c r="G193" s="74"/>
      <c r="H193" s="74">
        <f t="shared" ref="H193:H195" si="92">E193*$I$3</f>
        <v>41.961660830833374</v>
      </c>
      <c r="I193" s="74">
        <f t="shared" ref="I193:I195" si="93">(H193*D193)*$G$3</f>
        <v>52.97240063284405</v>
      </c>
    </row>
    <row r="194" spans="1:9" ht="13.5" x14ac:dyDescent="0.25">
      <c r="A194" s="66" t="s">
        <v>264</v>
      </c>
      <c r="B194" s="105"/>
      <c r="C194" s="68" t="s">
        <v>21</v>
      </c>
      <c r="D194" s="69">
        <v>0.5</v>
      </c>
      <c r="E194" s="74">
        <v>17.850000000000001</v>
      </c>
      <c r="F194" s="74">
        <v>8.93</v>
      </c>
      <c r="G194" s="74"/>
      <c r="H194" s="74">
        <f t="shared" si="92"/>
        <v>16.364772685828616</v>
      </c>
      <c r="I194" s="74">
        <f t="shared" si="93"/>
        <v>10.329444519295022</v>
      </c>
    </row>
    <row r="195" spans="1:9" ht="13.5" x14ac:dyDescent="0.25">
      <c r="A195" s="66" t="s">
        <v>264</v>
      </c>
      <c r="B195" s="105"/>
      <c r="C195" s="68" t="s">
        <v>21</v>
      </c>
      <c r="D195" s="69">
        <v>0.5</v>
      </c>
      <c r="E195" s="74">
        <v>23.36</v>
      </c>
      <c r="F195" s="74">
        <v>11.68</v>
      </c>
      <c r="G195" s="74"/>
      <c r="H195" s="74">
        <f t="shared" si="92"/>
        <v>21.416307559717445</v>
      </c>
      <c r="I195" s="74">
        <f t="shared" si="93"/>
        <v>13.517973331693652</v>
      </c>
    </row>
    <row r="196" spans="1:9" ht="13.5" x14ac:dyDescent="0.25">
      <c r="A196" s="99" t="s">
        <v>265</v>
      </c>
      <c r="B196" s="100" t="s">
        <v>397</v>
      </c>
      <c r="C196" s="101" t="s">
        <v>198</v>
      </c>
      <c r="D196" s="102"/>
      <c r="E196" s="103"/>
      <c r="F196" s="104">
        <v>58.74</v>
      </c>
      <c r="G196" s="104">
        <f>F196*$G$3</f>
        <v>74.153375999999994</v>
      </c>
      <c r="H196" s="103"/>
      <c r="I196" s="104">
        <v>58.74</v>
      </c>
    </row>
    <row r="197" spans="1:9" ht="13.5" x14ac:dyDescent="0.25">
      <c r="A197" s="66" t="s">
        <v>265</v>
      </c>
      <c r="B197" s="105"/>
      <c r="C197" s="68" t="s">
        <v>45</v>
      </c>
      <c r="D197" s="69">
        <v>1</v>
      </c>
      <c r="E197" s="74">
        <v>38.130000000000003</v>
      </c>
      <c r="F197" s="74">
        <v>38.130000000000003</v>
      </c>
      <c r="G197" s="74"/>
      <c r="H197" s="74">
        <f t="shared" ref="H197:H199" si="94">E197*$I$3</f>
        <v>34.957354762501126</v>
      </c>
      <c r="I197" s="74">
        <f t="shared" ref="I197:I199" si="95">(H197*D197)*$G$3</f>
        <v>44.130164652181421</v>
      </c>
    </row>
    <row r="198" spans="1:9" ht="13.5" x14ac:dyDescent="0.25">
      <c r="A198" s="66" t="s">
        <v>265</v>
      </c>
      <c r="B198" s="105"/>
      <c r="C198" s="68" t="s">
        <v>21</v>
      </c>
      <c r="D198" s="69">
        <v>0.5</v>
      </c>
      <c r="E198" s="74">
        <v>17.850000000000001</v>
      </c>
      <c r="F198" s="74">
        <v>8.93</v>
      </c>
      <c r="G198" s="74"/>
      <c r="H198" s="74">
        <f t="shared" si="94"/>
        <v>16.364772685828616</v>
      </c>
      <c r="I198" s="74">
        <f t="shared" si="95"/>
        <v>10.329444519295022</v>
      </c>
    </row>
    <row r="199" spans="1:9" ht="13.5" x14ac:dyDescent="0.25">
      <c r="A199" s="66" t="s">
        <v>265</v>
      </c>
      <c r="B199" s="105"/>
      <c r="C199" s="68" t="s">
        <v>21</v>
      </c>
      <c r="D199" s="69">
        <v>0.5</v>
      </c>
      <c r="E199" s="74">
        <v>23.36</v>
      </c>
      <c r="F199" s="74">
        <v>11.68</v>
      </c>
      <c r="G199" s="74"/>
      <c r="H199" s="74">
        <f t="shared" si="94"/>
        <v>21.416307559717445</v>
      </c>
      <c r="I199" s="74">
        <f t="shared" si="95"/>
        <v>13.517973331693652</v>
      </c>
    </row>
    <row r="200" spans="1:9" ht="13.5" x14ac:dyDescent="0.25">
      <c r="A200" s="99" t="s">
        <v>266</v>
      </c>
      <c r="B200" s="100" t="s">
        <v>398</v>
      </c>
      <c r="C200" s="101" t="s">
        <v>198</v>
      </c>
      <c r="D200" s="102"/>
      <c r="E200" s="103"/>
      <c r="F200" s="104">
        <v>91.25</v>
      </c>
      <c r="G200" s="104">
        <f>F200*$G$3</f>
        <v>115.194</v>
      </c>
      <c r="H200" s="103"/>
      <c r="I200" s="104">
        <v>91.25</v>
      </c>
    </row>
    <row r="201" spans="1:9" ht="13.5" x14ac:dyDescent="0.25">
      <c r="A201" s="66" t="s">
        <v>266</v>
      </c>
      <c r="B201" s="105"/>
      <c r="C201" s="68" t="s">
        <v>45</v>
      </c>
      <c r="D201" s="69">
        <v>1</v>
      </c>
      <c r="E201" s="74">
        <v>70.64</v>
      </c>
      <c r="F201" s="74">
        <v>70.64</v>
      </c>
      <c r="G201" s="74"/>
      <c r="H201" s="74">
        <f t="shared" ref="H201:H203" si="96">E201*$I$3</f>
        <v>64.762327312433243</v>
      </c>
      <c r="I201" s="74">
        <f t="shared" ref="I201:I203" si="97">(H201*D201)*$G$3</f>
        <v>81.755961999215728</v>
      </c>
    </row>
    <row r="202" spans="1:9" ht="13.5" x14ac:dyDescent="0.25">
      <c r="A202" s="66" t="s">
        <v>266</v>
      </c>
      <c r="B202" s="105"/>
      <c r="C202" s="68" t="s">
        <v>21</v>
      </c>
      <c r="D202" s="69">
        <v>0.5</v>
      </c>
      <c r="E202" s="74">
        <v>17.850000000000001</v>
      </c>
      <c r="F202" s="74">
        <v>8.93</v>
      </c>
      <c r="G202" s="74"/>
      <c r="H202" s="74">
        <f t="shared" si="96"/>
        <v>16.364772685828616</v>
      </c>
      <c r="I202" s="74">
        <f t="shared" si="97"/>
        <v>10.329444519295022</v>
      </c>
    </row>
    <row r="203" spans="1:9" ht="13.5" x14ac:dyDescent="0.25">
      <c r="A203" s="66" t="s">
        <v>266</v>
      </c>
      <c r="B203" s="105"/>
      <c r="C203" s="68" t="s">
        <v>21</v>
      </c>
      <c r="D203" s="69">
        <v>0.5</v>
      </c>
      <c r="E203" s="74">
        <v>23.36</v>
      </c>
      <c r="F203" s="74">
        <v>11.68</v>
      </c>
      <c r="G203" s="74"/>
      <c r="H203" s="74">
        <f t="shared" si="96"/>
        <v>21.416307559717445</v>
      </c>
      <c r="I203" s="74">
        <f t="shared" si="97"/>
        <v>13.517973331693652</v>
      </c>
    </row>
    <row r="204" spans="1:9" ht="13.5" x14ac:dyDescent="0.25">
      <c r="A204" s="99" t="s">
        <v>267</v>
      </c>
      <c r="B204" s="100" t="s">
        <v>399</v>
      </c>
      <c r="C204" s="101" t="s">
        <v>198</v>
      </c>
      <c r="D204" s="102"/>
      <c r="E204" s="103"/>
      <c r="F204" s="104">
        <v>133.63999999999999</v>
      </c>
      <c r="G204" s="104">
        <f>F204*$G$3</f>
        <v>168.70713599999999</v>
      </c>
      <c r="H204" s="103"/>
      <c r="I204" s="104">
        <v>133.63999999999999</v>
      </c>
    </row>
    <row r="205" spans="1:9" ht="13.5" x14ac:dyDescent="0.25">
      <c r="A205" s="66" t="s">
        <v>267</v>
      </c>
      <c r="B205" s="105"/>
      <c r="C205" s="68" t="s">
        <v>45</v>
      </c>
      <c r="D205" s="69">
        <v>1</v>
      </c>
      <c r="E205" s="74">
        <v>113.03</v>
      </c>
      <c r="F205" s="74">
        <v>113.03</v>
      </c>
      <c r="G205" s="74"/>
      <c r="H205" s="74">
        <f t="shared" ref="H205:H207" si="98">E205*$I$3</f>
        <v>103.6252244638212</v>
      </c>
      <c r="I205" s="74">
        <f t="shared" ref="I205:I207" si="99">(H205*D205)*$G$3</f>
        <v>130.81648336312787</v>
      </c>
    </row>
    <row r="206" spans="1:9" ht="13.5" x14ac:dyDescent="0.25">
      <c r="A206" s="66" t="s">
        <v>267</v>
      </c>
      <c r="B206" s="105"/>
      <c r="C206" s="68" t="s">
        <v>21</v>
      </c>
      <c r="D206" s="69">
        <v>0.5</v>
      </c>
      <c r="E206" s="74">
        <v>17.850000000000001</v>
      </c>
      <c r="F206" s="74">
        <v>8.93</v>
      </c>
      <c r="G206" s="74"/>
      <c r="H206" s="74">
        <f t="shared" si="98"/>
        <v>16.364772685828616</v>
      </c>
      <c r="I206" s="74">
        <f t="shared" si="99"/>
        <v>10.329444519295022</v>
      </c>
    </row>
    <row r="207" spans="1:9" ht="13.5" x14ac:dyDescent="0.25">
      <c r="A207" s="66" t="s">
        <v>267</v>
      </c>
      <c r="B207" s="105"/>
      <c r="C207" s="68" t="s">
        <v>21</v>
      </c>
      <c r="D207" s="69">
        <v>0.5</v>
      </c>
      <c r="E207" s="74">
        <v>23.36</v>
      </c>
      <c r="F207" s="74">
        <v>11.68</v>
      </c>
      <c r="G207" s="74"/>
      <c r="H207" s="74">
        <f t="shared" si="98"/>
        <v>21.416307559717445</v>
      </c>
      <c r="I207" s="74">
        <f t="shared" si="99"/>
        <v>13.517973331693652</v>
      </c>
    </row>
    <row r="208" spans="1:9" ht="81" x14ac:dyDescent="0.25">
      <c r="A208" s="106" t="s">
        <v>268</v>
      </c>
      <c r="B208" s="100" t="s">
        <v>400</v>
      </c>
      <c r="C208" s="107" t="s">
        <v>198</v>
      </c>
      <c r="D208" s="108"/>
      <c r="E208" s="109"/>
      <c r="F208" s="110">
        <v>34.49</v>
      </c>
      <c r="G208" s="110">
        <f>F208*$G$3</f>
        <v>43.540176000000002</v>
      </c>
      <c r="H208" s="109"/>
      <c r="I208" s="110">
        <v>34.49</v>
      </c>
    </row>
    <row r="209" spans="1:9" ht="13.5" x14ac:dyDescent="0.25">
      <c r="A209" s="70" t="s">
        <v>268</v>
      </c>
      <c r="B209" s="111"/>
      <c r="C209" s="71" t="s">
        <v>45</v>
      </c>
      <c r="D209" s="72">
        <v>1</v>
      </c>
      <c r="E209" s="73">
        <v>30.36</v>
      </c>
      <c r="F209" s="73">
        <v>30.36</v>
      </c>
      <c r="G209" s="73"/>
      <c r="H209" s="73">
        <f t="shared" ref="H209:H211" si="100">E209*$I$3</f>
        <v>27.833865475728668</v>
      </c>
      <c r="I209" s="73">
        <f t="shared" ref="I209:I211" si="101">(H209*D209)*$G$3</f>
        <v>35.13747177655987</v>
      </c>
    </row>
    <row r="210" spans="1:9" ht="13.5" x14ac:dyDescent="0.25">
      <c r="A210" s="66" t="s">
        <v>268</v>
      </c>
      <c r="B210" s="105"/>
      <c r="C210" s="68" t="s">
        <v>21</v>
      </c>
      <c r="D210" s="69">
        <v>0.1</v>
      </c>
      <c r="E210" s="74">
        <v>17.850000000000001</v>
      </c>
      <c r="F210" s="74">
        <v>1.79</v>
      </c>
      <c r="G210" s="74"/>
      <c r="H210" s="74">
        <f t="shared" si="100"/>
        <v>16.364772685828616</v>
      </c>
      <c r="I210" s="74">
        <f t="shared" si="101"/>
        <v>2.0658889038590047</v>
      </c>
    </row>
    <row r="211" spans="1:9" ht="13.5" x14ac:dyDescent="0.25">
      <c r="A211" s="66" t="s">
        <v>268</v>
      </c>
      <c r="B211" s="105"/>
      <c r="C211" s="68" t="s">
        <v>21</v>
      </c>
      <c r="D211" s="69">
        <v>0.1</v>
      </c>
      <c r="E211" s="74">
        <v>23.36</v>
      </c>
      <c r="F211" s="74">
        <v>2.34</v>
      </c>
      <c r="G211" s="74"/>
      <c r="H211" s="74">
        <f t="shared" si="100"/>
        <v>21.416307559717445</v>
      </c>
      <c r="I211" s="74">
        <f t="shared" si="101"/>
        <v>2.7035946663387302</v>
      </c>
    </row>
    <row r="212" spans="1:9" ht="81" x14ac:dyDescent="0.25">
      <c r="A212" s="106" t="s">
        <v>269</v>
      </c>
      <c r="B212" s="100" t="s">
        <v>401</v>
      </c>
      <c r="C212" s="107" t="s">
        <v>198</v>
      </c>
      <c r="D212" s="108"/>
      <c r="E212" s="109"/>
      <c r="F212" s="110">
        <v>26.82</v>
      </c>
      <c r="G212" s="110">
        <f>F212*$G$3</f>
        <v>33.857568000000001</v>
      </c>
      <c r="H212" s="109"/>
      <c r="I212" s="110">
        <v>26.82</v>
      </c>
    </row>
    <row r="213" spans="1:9" ht="13.5" x14ac:dyDescent="0.25">
      <c r="A213" s="70" t="s">
        <v>269</v>
      </c>
      <c r="B213" s="111"/>
      <c r="C213" s="71" t="s">
        <v>45</v>
      </c>
      <c r="D213" s="72">
        <v>1</v>
      </c>
      <c r="E213" s="73">
        <v>22.69</v>
      </c>
      <c r="F213" s="73">
        <v>22.69</v>
      </c>
      <c r="G213" s="73"/>
      <c r="H213" s="73">
        <f t="shared" ref="H213:H215" si="102">E213*$I$3</f>
        <v>20.802055587756374</v>
      </c>
      <c r="I213" s="73">
        <f t="shared" ref="I213:I215" si="103">(H213*D213)*$G$3</f>
        <v>26.260514973983646</v>
      </c>
    </row>
    <row r="214" spans="1:9" ht="13.5" x14ac:dyDescent="0.25">
      <c r="A214" s="66" t="s">
        <v>269</v>
      </c>
      <c r="B214" s="105"/>
      <c r="C214" s="68" t="s">
        <v>21</v>
      </c>
      <c r="D214" s="69">
        <v>0.1</v>
      </c>
      <c r="E214" s="74">
        <v>17.850000000000001</v>
      </c>
      <c r="F214" s="74">
        <v>1.79</v>
      </c>
      <c r="G214" s="74"/>
      <c r="H214" s="74">
        <f t="shared" si="102"/>
        <v>16.364772685828616</v>
      </c>
      <c r="I214" s="74">
        <f t="shared" si="103"/>
        <v>2.0658889038590047</v>
      </c>
    </row>
    <row r="215" spans="1:9" ht="13.5" x14ac:dyDescent="0.25">
      <c r="A215" s="66" t="s">
        <v>269</v>
      </c>
      <c r="B215" s="105"/>
      <c r="C215" s="68" t="s">
        <v>21</v>
      </c>
      <c r="D215" s="69">
        <v>0.1</v>
      </c>
      <c r="E215" s="74">
        <v>23.36</v>
      </c>
      <c r="F215" s="74">
        <v>2.34</v>
      </c>
      <c r="G215" s="74"/>
      <c r="H215" s="74">
        <f t="shared" si="102"/>
        <v>21.416307559717445</v>
      </c>
      <c r="I215" s="74">
        <f t="shared" si="103"/>
        <v>2.7035946663387302</v>
      </c>
    </row>
    <row r="216" spans="1:9" ht="94.5" x14ac:dyDescent="0.25">
      <c r="A216" s="106" t="s">
        <v>270</v>
      </c>
      <c r="B216" s="100" t="s">
        <v>402</v>
      </c>
      <c r="C216" s="107" t="s">
        <v>198</v>
      </c>
      <c r="D216" s="108"/>
      <c r="E216" s="109"/>
      <c r="F216" s="110">
        <v>109.35</v>
      </c>
      <c r="G216" s="110">
        <f>F216*$G$3</f>
        <v>138.04343999999998</v>
      </c>
      <c r="H216" s="109"/>
      <c r="I216" s="110">
        <v>109.35</v>
      </c>
    </row>
    <row r="217" spans="1:9" ht="13.5" x14ac:dyDescent="0.25">
      <c r="A217" s="70" t="s">
        <v>270</v>
      </c>
      <c r="B217" s="112"/>
      <c r="C217" s="71" t="s">
        <v>45</v>
      </c>
      <c r="D217" s="72">
        <v>1</v>
      </c>
      <c r="E217" s="73">
        <v>105.22</v>
      </c>
      <c r="F217" s="73">
        <v>105.22</v>
      </c>
      <c r="G217" s="73"/>
      <c r="H217" s="73">
        <f t="shared" ref="H217:H219" si="104">E217*$I$3</f>
        <v>96.465063417528668</v>
      </c>
      <c r="I217" s="73">
        <f t="shared" ref="I217:I219" si="105">(H217*D217)*$G$3</f>
        <v>121.77749605828819</v>
      </c>
    </row>
    <row r="218" spans="1:9" ht="13.5" x14ac:dyDescent="0.25">
      <c r="A218" s="66" t="s">
        <v>270</v>
      </c>
      <c r="B218" s="105"/>
      <c r="C218" s="68" t="s">
        <v>21</v>
      </c>
      <c r="D218" s="69">
        <v>0.1</v>
      </c>
      <c r="E218" s="74">
        <v>17.850000000000001</v>
      </c>
      <c r="F218" s="74">
        <v>1.79</v>
      </c>
      <c r="G218" s="74"/>
      <c r="H218" s="74">
        <f t="shared" si="104"/>
        <v>16.364772685828616</v>
      </c>
      <c r="I218" s="74">
        <f t="shared" si="105"/>
        <v>2.0658889038590047</v>
      </c>
    </row>
    <row r="219" spans="1:9" ht="13.5" x14ac:dyDescent="0.25">
      <c r="A219" s="66" t="s">
        <v>270</v>
      </c>
      <c r="B219" s="105"/>
      <c r="C219" s="68" t="s">
        <v>21</v>
      </c>
      <c r="D219" s="69">
        <v>0.1</v>
      </c>
      <c r="E219" s="74">
        <v>23.36</v>
      </c>
      <c r="F219" s="74">
        <v>2.34</v>
      </c>
      <c r="G219" s="74"/>
      <c r="H219" s="74">
        <f t="shared" si="104"/>
        <v>21.416307559717445</v>
      </c>
      <c r="I219" s="74">
        <f t="shared" si="105"/>
        <v>2.7035946663387302</v>
      </c>
    </row>
    <row r="220" spans="1:9" ht="121.5" x14ac:dyDescent="0.25">
      <c r="A220" s="106" t="s">
        <v>271</v>
      </c>
      <c r="B220" s="100" t="s">
        <v>403</v>
      </c>
      <c r="C220" s="107" t="s">
        <v>198</v>
      </c>
      <c r="D220" s="100"/>
      <c r="E220" s="113"/>
      <c r="F220" s="110">
        <v>163.69</v>
      </c>
      <c r="G220" s="110">
        <f>F220*$G$3</f>
        <v>206.642256</v>
      </c>
      <c r="H220" s="113"/>
      <c r="I220" s="110">
        <v>163.69</v>
      </c>
    </row>
    <row r="221" spans="1:9" ht="13.5" x14ac:dyDescent="0.25">
      <c r="A221" s="70" t="s">
        <v>271</v>
      </c>
      <c r="B221" s="112"/>
      <c r="C221" s="71" t="s">
        <v>45</v>
      </c>
      <c r="D221" s="72">
        <v>1</v>
      </c>
      <c r="E221" s="73">
        <v>159.56</v>
      </c>
      <c r="F221" s="73">
        <v>159.56</v>
      </c>
      <c r="G221" s="73"/>
      <c r="H221" s="73">
        <f t="shared" ref="H221:H223" si="106">E221*$I$3</f>
        <v>146.28364872553578</v>
      </c>
      <c r="I221" s="73">
        <f t="shared" ref="I221:I223" si="107">(H221*D221)*$G$3</f>
        <v>184.66847815111637</v>
      </c>
    </row>
    <row r="222" spans="1:9" ht="13.5" x14ac:dyDescent="0.25">
      <c r="A222" s="66" t="s">
        <v>271</v>
      </c>
      <c r="B222" s="105"/>
      <c r="C222" s="68" t="s">
        <v>21</v>
      </c>
      <c r="D222" s="69">
        <v>0.1</v>
      </c>
      <c r="E222" s="74">
        <v>17.850000000000001</v>
      </c>
      <c r="F222" s="74">
        <v>1.79</v>
      </c>
      <c r="G222" s="74"/>
      <c r="H222" s="74">
        <f t="shared" si="106"/>
        <v>16.364772685828616</v>
      </c>
      <c r="I222" s="74">
        <f t="shared" si="107"/>
        <v>2.0658889038590047</v>
      </c>
    </row>
    <row r="223" spans="1:9" ht="13.5" x14ac:dyDescent="0.25">
      <c r="A223" s="66" t="s">
        <v>271</v>
      </c>
      <c r="B223" s="105"/>
      <c r="C223" s="68" t="s">
        <v>21</v>
      </c>
      <c r="D223" s="69">
        <v>0.1</v>
      </c>
      <c r="E223" s="74">
        <v>23.36</v>
      </c>
      <c r="F223" s="74">
        <v>2.34</v>
      </c>
      <c r="G223" s="74"/>
      <c r="H223" s="74">
        <f t="shared" si="106"/>
        <v>21.416307559717445</v>
      </c>
      <c r="I223" s="74">
        <f t="shared" si="107"/>
        <v>2.7035946663387302</v>
      </c>
    </row>
    <row r="224" spans="1:9" ht="27" x14ac:dyDescent="0.25">
      <c r="A224" s="99" t="s">
        <v>272</v>
      </c>
      <c r="B224" s="100" t="s">
        <v>404</v>
      </c>
      <c r="C224" s="101" t="s">
        <v>42</v>
      </c>
      <c r="D224" s="102"/>
      <c r="E224" s="103"/>
      <c r="F224" s="104">
        <v>103.06</v>
      </c>
      <c r="G224" s="104">
        <f>F224*$G$3</f>
        <v>130.10294400000001</v>
      </c>
      <c r="H224" s="103"/>
      <c r="I224" s="104">
        <v>103.06</v>
      </c>
    </row>
    <row r="225" spans="1:9" ht="13.5" x14ac:dyDescent="0.25">
      <c r="A225" s="66" t="s">
        <v>272</v>
      </c>
      <c r="B225" s="105"/>
      <c r="C225" s="68" t="s">
        <v>45</v>
      </c>
      <c r="D225" s="69">
        <v>1</v>
      </c>
      <c r="E225" s="74">
        <v>61.85</v>
      </c>
      <c r="F225" s="74">
        <v>61.85</v>
      </c>
      <c r="G225" s="74"/>
      <c r="H225" s="74">
        <f t="shared" ref="H225:H227" si="108">E225*$I$3</f>
        <v>56.70370815789915</v>
      </c>
      <c r="I225" s="74">
        <f t="shared" ref="I225:I227" si="109">(H225*D225)*$G$3</f>
        <v>71.582761178531882</v>
      </c>
    </row>
    <row r="226" spans="1:9" ht="13.5" x14ac:dyDescent="0.25">
      <c r="A226" s="66" t="s">
        <v>272</v>
      </c>
      <c r="B226" s="105"/>
      <c r="C226" s="68" t="s">
        <v>21</v>
      </c>
      <c r="D226" s="69">
        <v>1</v>
      </c>
      <c r="E226" s="74">
        <v>17.850000000000001</v>
      </c>
      <c r="F226" s="74">
        <v>17.850000000000001</v>
      </c>
      <c r="G226" s="74"/>
      <c r="H226" s="74">
        <f t="shared" si="108"/>
        <v>16.364772685828616</v>
      </c>
      <c r="I226" s="74">
        <f t="shared" si="109"/>
        <v>20.658889038590043</v>
      </c>
    </row>
    <row r="227" spans="1:9" ht="13.5" x14ac:dyDescent="0.25">
      <c r="A227" s="66" t="s">
        <v>272</v>
      </c>
      <c r="B227" s="105"/>
      <c r="C227" s="68" t="s">
        <v>21</v>
      </c>
      <c r="D227" s="69">
        <v>1</v>
      </c>
      <c r="E227" s="74">
        <v>23.36</v>
      </c>
      <c r="F227" s="74">
        <v>23.36</v>
      </c>
      <c r="G227" s="74"/>
      <c r="H227" s="74">
        <f t="shared" si="108"/>
        <v>21.416307559717445</v>
      </c>
      <c r="I227" s="74">
        <f t="shared" si="109"/>
        <v>27.035946663387303</v>
      </c>
    </row>
    <row r="228" spans="1:9" ht="243" x14ac:dyDescent="0.25">
      <c r="A228" s="106" t="s">
        <v>273</v>
      </c>
      <c r="B228" s="100" t="s">
        <v>405</v>
      </c>
      <c r="C228" s="107" t="s">
        <v>198</v>
      </c>
      <c r="D228" s="100"/>
      <c r="E228" s="113"/>
      <c r="F228" s="110">
        <v>173.17</v>
      </c>
      <c r="G228" s="110">
        <f>F228*$G$3</f>
        <v>218.60980799999999</v>
      </c>
      <c r="H228" s="113"/>
      <c r="I228" s="110">
        <v>173.17</v>
      </c>
    </row>
    <row r="229" spans="1:9" ht="13.5" x14ac:dyDescent="0.25">
      <c r="A229" s="70" t="s">
        <v>273</v>
      </c>
      <c r="B229" s="112"/>
      <c r="C229" s="71" t="s">
        <v>45</v>
      </c>
      <c r="D229" s="72">
        <v>1</v>
      </c>
      <c r="E229" s="73">
        <v>90.75</v>
      </c>
      <c r="F229" s="73">
        <v>90.75</v>
      </c>
      <c r="G229" s="73"/>
      <c r="H229" s="73">
        <f t="shared" ref="H229:H231" si="110">E229*$I$3</f>
        <v>83.199054411145482</v>
      </c>
      <c r="I229" s="73">
        <f t="shared" ref="I229:I231" si="111">(H229*D229)*$G$3</f>
        <v>105.03048628863006</v>
      </c>
    </row>
    <row r="230" spans="1:9" ht="13.5" x14ac:dyDescent="0.25">
      <c r="A230" s="66" t="s">
        <v>273</v>
      </c>
      <c r="B230" s="105"/>
      <c r="C230" s="68" t="s">
        <v>21</v>
      </c>
      <c r="D230" s="69">
        <v>2</v>
      </c>
      <c r="E230" s="74">
        <v>17.850000000000001</v>
      </c>
      <c r="F230" s="74">
        <v>35.700000000000003</v>
      </c>
      <c r="G230" s="74"/>
      <c r="H230" s="74">
        <f t="shared" si="110"/>
        <v>16.364772685828616</v>
      </c>
      <c r="I230" s="74">
        <f t="shared" si="111"/>
        <v>41.317778077180087</v>
      </c>
    </row>
    <row r="231" spans="1:9" ht="13.5" x14ac:dyDescent="0.25">
      <c r="A231" s="66" t="s">
        <v>273</v>
      </c>
      <c r="B231" s="105"/>
      <c r="C231" s="68" t="s">
        <v>21</v>
      </c>
      <c r="D231" s="69">
        <v>2</v>
      </c>
      <c r="E231" s="74">
        <v>23.36</v>
      </c>
      <c r="F231" s="74">
        <v>46.72</v>
      </c>
      <c r="G231" s="74"/>
      <c r="H231" s="74">
        <f t="shared" si="110"/>
        <v>21.416307559717445</v>
      </c>
      <c r="I231" s="74">
        <f t="shared" si="111"/>
        <v>54.071893326774607</v>
      </c>
    </row>
    <row r="232" spans="1:9" ht="216" x14ac:dyDescent="0.25">
      <c r="A232" s="106" t="s">
        <v>274</v>
      </c>
      <c r="B232" s="100" t="s">
        <v>406</v>
      </c>
      <c r="C232" s="107" t="s">
        <v>198</v>
      </c>
      <c r="D232" s="100"/>
      <c r="E232" s="113"/>
      <c r="F232" s="110">
        <v>468.39</v>
      </c>
      <c r="G232" s="110">
        <f>F232*$G$3</f>
        <v>591.29553599999997</v>
      </c>
      <c r="H232" s="113"/>
      <c r="I232" s="110">
        <v>468.39</v>
      </c>
    </row>
    <row r="233" spans="1:9" ht="13.5" x14ac:dyDescent="0.25">
      <c r="A233" s="70" t="s">
        <v>274</v>
      </c>
      <c r="B233" s="112"/>
      <c r="C233" s="71" t="s">
        <v>45</v>
      </c>
      <c r="D233" s="72">
        <v>1</v>
      </c>
      <c r="E233" s="73">
        <v>385.97</v>
      </c>
      <c r="F233" s="73">
        <v>385.97</v>
      </c>
      <c r="G233" s="73"/>
      <c r="H233" s="73">
        <f t="shared" ref="H233:H235" si="112">E233*$I$3</f>
        <v>353.85497554897876</v>
      </c>
      <c r="I233" s="73">
        <f t="shared" ref="I233:I235" si="113">(H233*D233)*$G$3</f>
        <v>446.70652113303078</v>
      </c>
    </row>
    <row r="234" spans="1:9" ht="13.5" x14ac:dyDescent="0.25">
      <c r="A234" s="66" t="s">
        <v>274</v>
      </c>
      <c r="B234" s="105"/>
      <c r="C234" s="68" t="s">
        <v>21</v>
      </c>
      <c r="D234" s="69">
        <v>2</v>
      </c>
      <c r="E234" s="74">
        <v>17.850000000000001</v>
      </c>
      <c r="F234" s="74">
        <v>35.700000000000003</v>
      </c>
      <c r="G234" s="74"/>
      <c r="H234" s="74">
        <f t="shared" si="112"/>
        <v>16.364772685828616</v>
      </c>
      <c r="I234" s="74">
        <f t="shared" si="113"/>
        <v>41.317778077180087</v>
      </c>
    </row>
    <row r="235" spans="1:9" ht="13.5" x14ac:dyDescent="0.25">
      <c r="A235" s="66" t="s">
        <v>274</v>
      </c>
      <c r="B235" s="105"/>
      <c r="C235" s="68" t="s">
        <v>21</v>
      </c>
      <c r="D235" s="69">
        <v>2</v>
      </c>
      <c r="E235" s="74">
        <v>23.36</v>
      </c>
      <c r="F235" s="74">
        <v>46.72</v>
      </c>
      <c r="G235" s="74"/>
      <c r="H235" s="74">
        <f t="shared" si="112"/>
        <v>21.416307559717445</v>
      </c>
      <c r="I235" s="74">
        <f t="shared" si="113"/>
        <v>54.071893326774607</v>
      </c>
    </row>
    <row r="236" spans="1:9" ht="189" x14ac:dyDescent="0.25">
      <c r="A236" s="106" t="s">
        <v>275</v>
      </c>
      <c r="B236" s="100" t="s">
        <v>407</v>
      </c>
      <c r="C236" s="107" t="s">
        <v>198</v>
      </c>
      <c r="D236" s="100"/>
      <c r="E236" s="113"/>
      <c r="F236" s="110">
        <v>289.72000000000003</v>
      </c>
      <c r="G236" s="110">
        <f>F236*$G$3</f>
        <v>365.74252800000005</v>
      </c>
      <c r="H236" s="113"/>
      <c r="I236" s="110">
        <v>289.72000000000003</v>
      </c>
    </row>
    <row r="237" spans="1:9" ht="13.5" x14ac:dyDescent="0.25">
      <c r="A237" s="70" t="s">
        <v>275</v>
      </c>
      <c r="B237" s="112"/>
      <c r="C237" s="71" t="s">
        <v>45</v>
      </c>
      <c r="D237" s="72">
        <v>1</v>
      </c>
      <c r="E237" s="73">
        <v>207.3</v>
      </c>
      <c r="F237" s="73">
        <v>207.3</v>
      </c>
      <c r="G237" s="73"/>
      <c r="H237" s="73">
        <f t="shared" ref="H237:H239" si="114">E237*$I$3</f>
        <v>190.05139371273233</v>
      </c>
      <c r="I237" s="73">
        <f t="shared" ref="I237:I239" si="115">(H237*D237)*$G$3</f>
        <v>239.92087942295331</v>
      </c>
    </row>
    <row r="238" spans="1:9" ht="13.5" x14ac:dyDescent="0.25">
      <c r="A238" s="66" t="s">
        <v>275</v>
      </c>
      <c r="B238" s="105"/>
      <c r="C238" s="68" t="s">
        <v>21</v>
      </c>
      <c r="D238" s="69">
        <v>2</v>
      </c>
      <c r="E238" s="74">
        <v>17.850000000000001</v>
      </c>
      <c r="F238" s="74">
        <v>35.700000000000003</v>
      </c>
      <c r="G238" s="74"/>
      <c r="H238" s="74">
        <f t="shared" si="114"/>
        <v>16.364772685828616</v>
      </c>
      <c r="I238" s="74">
        <f t="shared" si="115"/>
        <v>41.317778077180087</v>
      </c>
    </row>
    <row r="239" spans="1:9" ht="13.5" x14ac:dyDescent="0.25">
      <c r="A239" s="66" t="s">
        <v>275</v>
      </c>
      <c r="B239" s="105"/>
      <c r="C239" s="68" t="s">
        <v>21</v>
      </c>
      <c r="D239" s="69">
        <v>2</v>
      </c>
      <c r="E239" s="74">
        <v>23.36</v>
      </c>
      <c r="F239" s="74">
        <v>46.72</v>
      </c>
      <c r="G239" s="74"/>
      <c r="H239" s="74">
        <f t="shared" si="114"/>
        <v>21.416307559717445</v>
      </c>
      <c r="I239" s="74">
        <f t="shared" si="115"/>
        <v>54.071893326774607</v>
      </c>
    </row>
    <row r="240" spans="1:9" ht="40.5" x14ac:dyDescent="0.25">
      <c r="A240" s="99" t="s">
        <v>276</v>
      </c>
      <c r="B240" s="100" t="s">
        <v>408</v>
      </c>
      <c r="C240" s="101" t="s">
        <v>198</v>
      </c>
      <c r="D240" s="102"/>
      <c r="E240" s="103"/>
      <c r="F240" s="104">
        <v>121.54</v>
      </c>
      <c r="G240" s="104">
        <f>F240*$G$3</f>
        <v>153.432096</v>
      </c>
      <c r="H240" s="103"/>
      <c r="I240" s="104">
        <v>121.54</v>
      </c>
    </row>
    <row r="241" spans="1:9" ht="13.5" x14ac:dyDescent="0.25">
      <c r="A241" s="66" t="s">
        <v>276</v>
      </c>
      <c r="B241" s="111"/>
      <c r="C241" s="68" t="s">
        <v>45</v>
      </c>
      <c r="D241" s="69">
        <v>1</v>
      </c>
      <c r="E241" s="74">
        <v>100.93</v>
      </c>
      <c r="F241" s="74">
        <v>100.93</v>
      </c>
      <c r="G241" s="74"/>
      <c r="H241" s="74">
        <f t="shared" ref="H241:H243" si="116">E241*$I$3</f>
        <v>92.532017209001808</v>
      </c>
      <c r="I241" s="74">
        <f t="shared" ref="I241:I243" si="117">(H241*D241)*$G$3</f>
        <v>116.81241852464387</v>
      </c>
    </row>
    <row r="242" spans="1:9" ht="13.5" x14ac:dyDescent="0.25">
      <c r="A242" s="66" t="s">
        <v>276</v>
      </c>
      <c r="B242" s="105"/>
      <c r="C242" s="68" t="s">
        <v>21</v>
      </c>
      <c r="D242" s="69">
        <v>0.5</v>
      </c>
      <c r="E242" s="74">
        <v>17.850000000000001</v>
      </c>
      <c r="F242" s="74">
        <v>8.93</v>
      </c>
      <c r="G242" s="74"/>
      <c r="H242" s="74">
        <f t="shared" si="116"/>
        <v>16.364772685828616</v>
      </c>
      <c r="I242" s="74">
        <f t="shared" si="117"/>
        <v>10.329444519295022</v>
      </c>
    </row>
    <row r="243" spans="1:9" ht="13.5" x14ac:dyDescent="0.25">
      <c r="A243" s="66" t="s">
        <v>276</v>
      </c>
      <c r="B243" s="105"/>
      <c r="C243" s="68" t="s">
        <v>21</v>
      </c>
      <c r="D243" s="69">
        <v>0.5</v>
      </c>
      <c r="E243" s="74">
        <v>23.36</v>
      </c>
      <c r="F243" s="74">
        <v>11.68</v>
      </c>
      <c r="G243" s="74"/>
      <c r="H243" s="74">
        <f t="shared" si="116"/>
        <v>21.416307559717445</v>
      </c>
      <c r="I243" s="74">
        <f t="shared" si="117"/>
        <v>13.517973331693652</v>
      </c>
    </row>
    <row r="244" spans="1:9" ht="81" x14ac:dyDescent="0.25">
      <c r="A244" s="106" t="s">
        <v>277</v>
      </c>
      <c r="B244" s="100" t="s">
        <v>409</v>
      </c>
      <c r="C244" s="107" t="s">
        <v>198</v>
      </c>
      <c r="D244" s="108"/>
      <c r="E244" s="109"/>
      <c r="F244" s="110">
        <v>302.22000000000003</v>
      </c>
      <c r="G244" s="110">
        <f>F244*$G$3</f>
        <v>381.52252800000002</v>
      </c>
      <c r="H244" s="109"/>
      <c r="I244" s="110">
        <v>302.22000000000003</v>
      </c>
    </row>
    <row r="245" spans="1:9" ht="13.5" x14ac:dyDescent="0.25">
      <c r="A245" s="70" t="s">
        <v>277</v>
      </c>
      <c r="B245" s="111"/>
      <c r="C245" s="71" t="s">
        <v>45</v>
      </c>
      <c r="D245" s="72">
        <v>1</v>
      </c>
      <c r="E245" s="73">
        <v>281.61</v>
      </c>
      <c r="F245" s="73">
        <v>281.61</v>
      </c>
      <c r="G245" s="73"/>
      <c r="H245" s="73">
        <f t="shared" ref="H245:H247" si="118">E245*$I$3</f>
        <v>258.17835496113145</v>
      </c>
      <c r="I245" s="73">
        <f t="shared" ref="I245:I247" si="119">(H245*D245)*$G$3</f>
        <v>325.92435530293233</v>
      </c>
    </row>
    <row r="246" spans="1:9" ht="13.5" x14ac:dyDescent="0.25">
      <c r="A246" s="66" t="s">
        <v>277</v>
      </c>
      <c r="B246" s="105"/>
      <c r="C246" s="68" t="s">
        <v>21</v>
      </c>
      <c r="D246" s="69">
        <v>0.5</v>
      </c>
      <c r="E246" s="74">
        <v>17.850000000000001</v>
      </c>
      <c r="F246" s="74">
        <v>8.93</v>
      </c>
      <c r="G246" s="74"/>
      <c r="H246" s="74">
        <f t="shared" si="118"/>
        <v>16.364772685828616</v>
      </c>
      <c r="I246" s="74">
        <f t="shared" si="119"/>
        <v>10.329444519295022</v>
      </c>
    </row>
    <row r="247" spans="1:9" ht="13.5" x14ac:dyDescent="0.25">
      <c r="A247" s="66" t="s">
        <v>277</v>
      </c>
      <c r="B247" s="105"/>
      <c r="C247" s="68" t="s">
        <v>21</v>
      </c>
      <c r="D247" s="69">
        <v>0.5</v>
      </c>
      <c r="E247" s="74">
        <v>23.36</v>
      </c>
      <c r="F247" s="74">
        <v>11.68</v>
      </c>
      <c r="G247" s="74"/>
      <c r="H247" s="74">
        <f t="shared" si="118"/>
        <v>21.416307559717445</v>
      </c>
      <c r="I247" s="74">
        <f t="shared" si="119"/>
        <v>13.517973331693652</v>
      </c>
    </row>
    <row r="248" spans="1:9" ht="202.5" x14ac:dyDescent="0.25">
      <c r="A248" s="106" t="s">
        <v>278</v>
      </c>
      <c r="B248" s="100" t="s">
        <v>410</v>
      </c>
      <c r="C248" s="107" t="s">
        <v>198</v>
      </c>
      <c r="D248" s="100"/>
      <c r="E248" s="113"/>
      <c r="F248" s="110">
        <v>229.78</v>
      </c>
      <c r="G248" s="110">
        <f>F248*$G$3</f>
        <v>290.07427200000001</v>
      </c>
      <c r="H248" s="113"/>
      <c r="I248" s="110">
        <v>229.78</v>
      </c>
    </row>
    <row r="249" spans="1:9" ht="13.5" x14ac:dyDescent="0.25">
      <c r="A249" s="70" t="s">
        <v>278</v>
      </c>
      <c r="B249" s="112"/>
      <c r="C249" s="71" t="s">
        <v>45</v>
      </c>
      <c r="D249" s="72">
        <v>1</v>
      </c>
      <c r="E249" s="73">
        <v>167.96</v>
      </c>
      <c r="F249" s="73">
        <v>167.96</v>
      </c>
      <c r="G249" s="73"/>
      <c r="H249" s="73">
        <f t="shared" ref="H249:H251" si="120">E249*$I$3</f>
        <v>153.98471822474926</v>
      </c>
      <c r="I249" s="73">
        <f t="shared" ref="I249:I251" si="121">(H249*D249)*$G$3</f>
        <v>194.39030828692347</v>
      </c>
    </row>
    <row r="250" spans="1:9" ht="13.5" x14ac:dyDescent="0.25">
      <c r="A250" s="66" t="s">
        <v>278</v>
      </c>
      <c r="B250" s="105"/>
      <c r="C250" s="68" t="s">
        <v>21</v>
      </c>
      <c r="D250" s="69">
        <v>1.5</v>
      </c>
      <c r="E250" s="74">
        <v>17.850000000000001</v>
      </c>
      <c r="F250" s="74">
        <v>26.78</v>
      </c>
      <c r="G250" s="74"/>
      <c r="H250" s="74">
        <f t="shared" si="120"/>
        <v>16.364772685828616</v>
      </c>
      <c r="I250" s="74">
        <f t="shared" si="121"/>
        <v>30.988333557885067</v>
      </c>
    </row>
    <row r="251" spans="1:9" ht="13.5" x14ac:dyDescent="0.25">
      <c r="A251" s="66" t="s">
        <v>278</v>
      </c>
      <c r="B251" s="105"/>
      <c r="C251" s="68" t="s">
        <v>21</v>
      </c>
      <c r="D251" s="69">
        <v>1.5</v>
      </c>
      <c r="E251" s="74">
        <v>23.36</v>
      </c>
      <c r="F251" s="74">
        <v>35.04</v>
      </c>
      <c r="G251" s="74"/>
      <c r="H251" s="74">
        <f t="shared" si="120"/>
        <v>21.416307559717445</v>
      </c>
      <c r="I251" s="74">
        <f t="shared" si="121"/>
        <v>40.55391999508096</v>
      </c>
    </row>
    <row r="252" spans="1:9" ht="324" x14ac:dyDescent="0.25">
      <c r="A252" s="106" t="s">
        <v>279</v>
      </c>
      <c r="B252" s="100" t="s">
        <v>411</v>
      </c>
      <c r="C252" s="107" t="s">
        <v>198</v>
      </c>
      <c r="D252" s="100"/>
      <c r="E252" s="113"/>
      <c r="F252" s="110">
        <v>906.54</v>
      </c>
      <c r="G252" s="110">
        <f>F252*$G$3</f>
        <v>1144.4160959999999</v>
      </c>
      <c r="H252" s="113"/>
      <c r="I252" s="110">
        <v>906.54</v>
      </c>
    </row>
    <row r="253" spans="1:9" ht="13.5" x14ac:dyDescent="0.25">
      <c r="A253" s="70" t="s">
        <v>279</v>
      </c>
      <c r="B253" s="112"/>
      <c r="C253" s="71" t="s">
        <v>45</v>
      </c>
      <c r="D253" s="72">
        <v>1</v>
      </c>
      <c r="E253" s="73">
        <v>824.12</v>
      </c>
      <c r="F253" s="73">
        <v>824.12</v>
      </c>
      <c r="G253" s="73"/>
      <c r="H253" s="73">
        <f t="shared" ref="H253:H255" si="122">E253*$I$3</f>
        <v>755.54826139188117</v>
      </c>
      <c r="I253" s="73">
        <f t="shared" ref="I253:I255" si="123">(H253*D253)*$G$3</f>
        <v>953.80412518111075</v>
      </c>
    </row>
    <row r="254" spans="1:9" ht="13.5" x14ac:dyDescent="0.25">
      <c r="A254" s="66" t="s">
        <v>279</v>
      </c>
      <c r="B254" s="105"/>
      <c r="C254" s="68" t="s">
        <v>21</v>
      </c>
      <c r="D254" s="69">
        <v>2</v>
      </c>
      <c r="E254" s="74">
        <v>17.850000000000001</v>
      </c>
      <c r="F254" s="74">
        <v>35.700000000000003</v>
      </c>
      <c r="G254" s="74"/>
      <c r="H254" s="74">
        <f t="shared" si="122"/>
        <v>16.364772685828616</v>
      </c>
      <c r="I254" s="74">
        <f t="shared" si="123"/>
        <v>41.317778077180087</v>
      </c>
    </row>
    <row r="255" spans="1:9" ht="13.5" x14ac:dyDescent="0.25">
      <c r="A255" s="66" t="s">
        <v>279</v>
      </c>
      <c r="B255" s="105"/>
      <c r="C255" s="68" t="s">
        <v>21</v>
      </c>
      <c r="D255" s="69">
        <v>2</v>
      </c>
      <c r="E255" s="74">
        <v>23.36</v>
      </c>
      <c r="F255" s="74">
        <v>46.72</v>
      </c>
      <c r="G255" s="74"/>
      <c r="H255" s="74">
        <f t="shared" si="122"/>
        <v>21.416307559717445</v>
      </c>
      <c r="I255" s="74">
        <f t="shared" si="123"/>
        <v>54.071893326774607</v>
      </c>
    </row>
    <row r="256" spans="1:9" ht="409.5" x14ac:dyDescent="0.25">
      <c r="A256" s="116" t="s">
        <v>280</v>
      </c>
      <c r="B256" s="100" t="s">
        <v>412</v>
      </c>
      <c r="C256" s="117" t="s">
        <v>19</v>
      </c>
      <c r="D256" s="100"/>
      <c r="E256" s="113"/>
      <c r="F256" s="118">
        <v>22.28</v>
      </c>
      <c r="G256" s="118">
        <f>F256*$G$3</f>
        <v>28.126272</v>
      </c>
      <c r="H256" s="113"/>
      <c r="I256" s="118">
        <v>22.28</v>
      </c>
    </row>
    <row r="257" spans="1:9" ht="13.5" x14ac:dyDescent="0.25">
      <c r="A257" s="119" t="s">
        <v>280</v>
      </c>
      <c r="B257" s="112"/>
      <c r="C257" s="120" t="s">
        <v>45</v>
      </c>
      <c r="D257" s="121">
        <v>1</v>
      </c>
      <c r="E257" s="122">
        <v>11.98</v>
      </c>
      <c r="F257" s="122">
        <v>11.98</v>
      </c>
      <c r="G257" s="122"/>
      <c r="H257" s="122">
        <f t="shared" ref="H257:H259" si="124">E257*$I$3</f>
        <v>10.983191976259205</v>
      </c>
      <c r="I257" s="122">
        <f t="shared" ref="I257:I259" si="125">(H257*D257)*$G$3</f>
        <v>13.86518155082962</v>
      </c>
    </row>
    <row r="258" spans="1:9" ht="13.5" x14ac:dyDescent="0.25">
      <c r="A258" s="66" t="s">
        <v>280</v>
      </c>
      <c r="B258" s="105"/>
      <c r="C258" s="68" t="s">
        <v>21</v>
      </c>
      <c r="D258" s="69">
        <v>0.25</v>
      </c>
      <c r="E258" s="74">
        <v>17.850000000000001</v>
      </c>
      <c r="F258" s="74">
        <v>4.46</v>
      </c>
      <c r="G258" s="74"/>
      <c r="H258" s="74">
        <f t="shared" si="124"/>
        <v>16.364772685828616</v>
      </c>
      <c r="I258" s="74">
        <f t="shared" si="125"/>
        <v>5.1647222596475109</v>
      </c>
    </row>
    <row r="259" spans="1:9" ht="13.5" x14ac:dyDescent="0.25">
      <c r="A259" s="66" t="s">
        <v>280</v>
      </c>
      <c r="B259" s="105"/>
      <c r="C259" s="68" t="s">
        <v>21</v>
      </c>
      <c r="D259" s="69">
        <v>0.25</v>
      </c>
      <c r="E259" s="74">
        <v>23.36</v>
      </c>
      <c r="F259" s="74">
        <v>5.84</v>
      </c>
      <c r="G259" s="74"/>
      <c r="H259" s="74">
        <f t="shared" si="124"/>
        <v>21.416307559717445</v>
      </c>
      <c r="I259" s="74">
        <f t="shared" si="125"/>
        <v>6.7589866658468258</v>
      </c>
    </row>
    <row r="260" spans="1:9" ht="175.5" x14ac:dyDescent="0.25">
      <c r="A260" s="106" t="s">
        <v>281</v>
      </c>
      <c r="B260" s="100" t="s">
        <v>413</v>
      </c>
      <c r="C260" s="107" t="s">
        <v>198</v>
      </c>
      <c r="D260" s="100"/>
      <c r="E260" s="113"/>
      <c r="F260" s="110">
        <v>943.93</v>
      </c>
      <c r="G260" s="110">
        <f>F260*$G$3</f>
        <v>1191.6172319999998</v>
      </c>
      <c r="H260" s="113"/>
      <c r="I260" s="110">
        <v>943.93</v>
      </c>
    </row>
    <row r="261" spans="1:9" ht="13.5" x14ac:dyDescent="0.25">
      <c r="A261" s="70" t="s">
        <v>281</v>
      </c>
      <c r="B261" s="112"/>
      <c r="C261" s="71" t="s">
        <v>45</v>
      </c>
      <c r="D261" s="72">
        <v>1</v>
      </c>
      <c r="E261" s="73">
        <v>614.25</v>
      </c>
      <c r="F261" s="73">
        <v>614.25</v>
      </c>
      <c r="G261" s="73"/>
      <c r="H261" s="73">
        <f t="shared" ref="H261:H263" si="126">E261*$I$3</f>
        <v>563.14070712998466</v>
      </c>
      <c r="I261" s="73">
        <f t="shared" ref="I261:I263" si="127">(H261*D261)*$G$3</f>
        <v>710.90882868089261</v>
      </c>
    </row>
    <row r="262" spans="1:9" ht="13.5" x14ac:dyDescent="0.25">
      <c r="A262" s="66" t="s">
        <v>281</v>
      </c>
      <c r="B262" s="105"/>
      <c r="C262" s="68" t="s">
        <v>21</v>
      </c>
      <c r="D262" s="69">
        <v>8</v>
      </c>
      <c r="E262" s="74">
        <v>17.850000000000001</v>
      </c>
      <c r="F262" s="74">
        <v>142.80000000000001</v>
      </c>
      <c r="G262" s="74"/>
      <c r="H262" s="74">
        <f t="shared" si="126"/>
        <v>16.364772685828616</v>
      </c>
      <c r="I262" s="74">
        <f t="shared" si="127"/>
        <v>165.27111230872035</v>
      </c>
    </row>
    <row r="263" spans="1:9" ht="13.5" x14ac:dyDescent="0.25">
      <c r="A263" s="66" t="s">
        <v>281</v>
      </c>
      <c r="B263" s="105"/>
      <c r="C263" s="68" t="s">
        <v>21</v>
      </c>
      <c r="D263" s="69">
        <v>8</v>
      </c>
      <c r="E263" s="74">
        <v>23.36</v>
      </c>
      <c r="F263" s="74">
        <v>186.88</v>
      </c>
      <c r="G263" s="74"/>
      <c r="H263" s="74">
        <f t="shared" si="126"/>
        <v>21.416307559717445</v>
      </c>
      <c r="I263" s="74">
        <f t="shared" si="127"/>
        <v>216.28757330709843</v>
      </c>
    </row>
    <row r="264" spans="1:9" ht="108" x14ac:dyDescent="0.25">
      <c r="A264" s="106" t="s">
        <v>282</v>
      </c>
      <c r="B264" s="100" t="s">
        <v>414</v>
      </c>
      <c r="C264" s="107" t="s">
        <v>198</v>
      </c>
      <c r="D264" s="108"/>
      <c r="E264" s="109"/>
      <c r="F264" s="110">
        <v>205.4</v>
      </c>
      <c r="G264" s="110">
        <f>F264*$G$3</f>
        <v>259.29696000000001</v>
      </c>
      <c r="H264" s="109"/>
      <c r="I264" s="110">
        <v>205.4</v>
      </c>
    </row>
    <row r="265" spans="1:9" ht="13.5" x14ac:dyDescent="0.25">
      <c r="A265" s="70" t="s">
        <v>282</v>
      </c>
      <c r="B265" s="111"/>
      <c r="C265" s="71" t="s">
        <v>45</v>
      </c>
      <c r="D265" s="72">
        <v>1</v>
      </c>
      <c r="E265" s="73">
        <v>164.19</v>
      </c>
      <c r="F265" s="73">
        <v>164.19</v>
      </c>
      <c r="G265" s="73"/>
      <c r="H265" s="73">
        <f t="shared" ref="H265:H267" si="128">E265*$I$3</f>
        <v>150.52840488998319</v>
      </c>
      <c r="I265" s="73">
        <f t="shared" ref="I265:I267" si="129">(H265*D265)*$G$3</f>
        <v>190.02705833311478</v>
      </c>
    </row>
    <row r="266" spans="1:9" ht="13.5" x14ac:dyDescent="0.25">
      <c r="A266" s="66" t="s">
        <v>282</v>
      </c>
      <c r="B266" s="105"/>
      <c r="C266" s="68" t="s">
        <v>21</v>
      </c>
      <c r="D266" s="69">
        <v>1</v>
      </c>
      <c r="E266" s="74">
        <v>17.850000000000001</v>
      </c>
      <c r="F266" s="74">
        <v>17.850000000000001</v>
      </c>
      <c r="G266" s="74"/>
      <c r="H266" s="74">
        <f t="shared" si="128"/>
        <v>16.364772685828616</v>
      </c>
      <c r="I266" s="74">
        <f t="shared" si="129"/>
        <v>20.658889038590043</v>
      </c>
    </row>
    <row r="267" spans="1:9" ht="13.5" x14ac:dyDescent="0.25">
      <c r="A267" s="66" t="s">
        <v>282</v>
      </c>
      <c r="B267" s="105"/>
      <c r="C267" s="68" t="s">
        <v>21</v>
      </c>
      <c r="D267" s="69">
        <v>1</v>
      </c>
      <c r="E267" s="74">
        <v>23.36</v>
      </c>
      <c r="F267" s="74">
        <v>23.36</v>
      </c>
      <c r="G267" s="74"/>
      <c r="H267" s="74">
        <f t="shared" si="128"/>
        <v>21.416307559717445</v>
      </c>
      <c r="I267" s="74">
        <f t="shared" si="129"/>
        <v>27.035946663387303</v>
      </c>
    </row>
    <row r="268" spans="1:9" ht="54" x14ac:dyDescent="0.25">
      <c r="A268" s="99" t="s">
        <v>283</v>
      </c>
      <c r="B268" s="100" t="s">
        <v>415</v>
      </c>
      <c r="C268" s="101" t="s">
        <v>198</v>
      </c>
      <c r="D268" s="108"/>
      <c r="E268" s="109"/>
      <c r="F268" s="104">
        <v>608.04</v>
      </c>
      <c r="G268" s="104">
        <f>F268*$G$3</f>
        <v>767.58969599999989</v>
      </c>
      <c r="H268" s="109"/>
      <c r="I268" s="104">
        <v>608.04</v>
      </c>
    </row>
    <row r="269" spans="1:9" ht="13.5" x14ac:dyDescent="0.25">
      <c r="A269" s="66" t="s">
        <v>283</v>
      </c>
      <c r="B269" s="111"/>
      <c r="C269" s="68" t="s">
        <v>45</v>
      </c>
      <c r="D269" s="69">
        <v>1</v>
      </c>
      <c r="E269" s="74">
        <v>389.91</v>
      </c>
      <c r="F269" s="74">
        <v>389.91</v>
      </c>
      <c r="G269" s="74"/>
      <c r="H269" s="74">
        <f t="shared" ref="H269:H272" si="130">E269*$I$3</f>
        <v>357.4671438617051</v>
      </c>
      <c r="I269" s="74">
        <f t="shared" ref="I269:I272" si="131">(H269*D269)*$G$3</f>
        <v>451.26652241101652</v>
      </c>
    </row>
    <row r="270" spans="1:9" ht="13.5" x14ac:dyDescent="0.25">
      <c r="A270" s="66" t="s">
        <v>283</v>
      </c>
      <c r="B270" s="111"/>
      <c r="C270" s="68" t="s">
        <v>45</v>
      </c>
      <c r="D270" s="69">
        <v>1</v>
      </c>
      <c r="E270" s="74">
        <v>94.5</v>
      </c>
      <c r="F270" s="74">
        <v>94.5</v>
      </c>
      <c r="G270" s="74"/>
      <c r="H270" s="74">
        <f t="shared" si="130"/>
        <v>86.637031866151489</v>
      </c>
      <c r="I270" s="74">
        <f t="shared" si="131"/>
        <v>109.37058902782964</v>
      </c>
    </row>
    <row r="271" spans="1:9" ht="13.5" x14ac:dyDescent="0.25">
      <c r="A271" s="66" t="s">
        <v>283</v>
      </c>
      <c r="B271" s="105"/>
      <c r="C271" s="68" t="s">
        <v>21</v>
      </c>
      <c r="D271" s="69">
        <v>3</v>
      </c>
      <c r="E271" s="74">
        <v>17.850000000000001</v>
      </c>
      <c r="F271" s="74">
        <v>53.55</v>
      </c>
      <c r="G271" s="74"/>
      <c r="H271" s="74">
        <f t="shared" si="130"/>
        <v>16.364772685828616</v>
      </c>
      <c r="I271" s="74">
        <f t="shared" si="131"/>
        <v>61.976667115770134</v>
      </c>
    </row>
    <row r="272" spans="1:9" ht="13.5" x14ac:dyDescent="0.25">
      <c r="A272" s="66" t="s">
        <v>283</v>
      </c>
      <c r="B272" s="105"/>
      <c r="C272" s="68" t="s">
        <v>21</v>
      </c>
      <c r="D272" s="69">
        <v>3</v>
      </c>
      <c r="E272" s="74">
        <v>23.36</v>
      </c>
      <c r="F272" s="74">
        <v>70.08</v>
      </c>
      <c r="G272" s="74"/>
      <c r="H272" s="74">
        <f t="shared" si="130"/>
        <v>21.416307559717445</v>
      </c>
      <c r="I272" s="74">
        <f t="shared" si="131"/>
        <v>81.107839990161921</v>
      </c>
    </row>
    <row r="273" spans="1:9" ht="81" x14ac:dyDescent="0.25">
      <c r="A273" s="99" t="s">
        <v>284</v>
      </c>
      <c r="B273" s="100" t="s">
        <v>285</v>
      </c>
      <c r="C273" s="101" t="s">
        <v>198</v>
      </c>
      <c r="D273" s="108"/>
      <c r="E273" s="109"/>
      <c r="F273" s="104">
        <v>273.83999999999997</v>
      </c>
      <c r="G273" s="104">
        <f>F273*$G$3</f>
        <v>345.69561599999997</v>
      </c>
      <c r="H273" s="109"/>
      <c r="I273" s="104">
        <v>273.83999999999997</v>
      </c>
    </row>
    <row r="274" spans="1:9" ht="13.5" x14ac:dyDescent="0.25">
      <c r="A274" s="70" t="s">
        <v>284</v>
      </c>
      <c r="B274" s="111"/>
      <c r="C274" s="71" t="s">
        <v>45</v>
      </c>
      <c r="D274" s="72">
        <v>1</v>
      </c>
      <c r="E274" s="73">
        <v>232.63</v>
      </c>
      <c r="F274" s="73">
        <v>232.63</v>
      </c>
      <c r="G274" s="73"/>
      <c r="H274" s="73">
        <f t="shared" ref="H274:H276" si="132">E274*$I$3</f>
        <v>213.27378542881291</v>
      </c>
      <c r="I274" s="73">
        <f t="shared" ref="I274:I276" si="133">(H274*D274)*$G$3</f>
        <v>269.2368267253334</v>
      </c>
    </row>
    <row r="275" spans="1:9" ht="13.5" x14ac:dyDescent="0.25">
      <c r="A275" s="66" t="s">
        <v>284</v>
      </c>
      <c r="B275" s="105"/>
      <c r="C275" s="68" t="s">
        <v>21</v>
      </c>
      <c r="D275" s="69">
        <v>1</v>
      </c>
      <c r="E275" s="74">
        <v>17.850000000000001</v>
      </c>
      <c r="F275" s="74">
        <v>17.850000000000001</v>
      </c>
      <c r="G275" s="74"/>
      <c r="H275" s="74">
        <f t="shared" si="132"/>
        <v>16.364772685828616</v>
      </c>
      <c r="I275" s="74">
        <f t="shared" si="133"/>
        <v>20.658889038590043</v>
      </c>
    </row>
    <row r="276" spans="1:9" ht="13.5" x14ac:dyDescent="0.25">
      <c r="A276" s="66" t="s">
        <v>284</v>
      </c>
      <c r="B276" s="105"/>
      <c r="C276" s="68" t="s">
        <v>21</v>
      </c>
      <c r="D276" s="69">
        <v>1</v>
      </c>
      <c r="E276" s="74">
        <v>23.36</v>
      </c>
      <c r="F276" s="74">
        <v>23.36</v>
      </c>
      <c r="G276" s="74"/>
      <c r="H276" s="74">
        <f t="shared" si="132"/>
        <v>21.416307559717445</v>
      </c>
      <c r="I276" s="74">
        <f t="shared" si="133"/>
        <v>27.035946663387303</v>
      </c>
    </row>
    <row r="277" spans="1:9" ht="27" x14ac:dyDescent="0.25">
      <c r="A277" s="99" t="s">
        <v>286</v>
      </c>
      <c r="B277" s="100" t="s">
        <v>416</v>
      </c>
      <c r="C277" s="102"/>
      <c r="D277" s="102"/>
      <c r="E277" s="103"/>
      <c r="F277" s="104">
        <v>161.1</v>
      </c>
      <c r="G277" s="104">
        <f>F277*$G$3</f>
        <v>203.37263999999999</v>
      </c>
      <c r="H277" s="103"/>
      <c r="I277" s="104">
        <v>161.1</v>
      </c>
    </row>
    <row r="278" spans="1:9" ht="13.5" x14ac:dyDescent="0.25">
      <c r="A278" s="66" t="s">
        <v>286</v>
      </c>
      <c r="B278" s="105"/>
      <c r="C278" s="68" t="s">
        <v>45</v>
      </c>
      <c r="D278" s="69">
        <v>1</v>
      </c>
      <c r="E278" s="74">
        <v>140.49</v>
      </c>
      <c r="F278" s="74">
        <v>140.49</v>
      </c>
      <c r="G278" s="74"/>
      <c r="H278" s="74">
        <f t="shared" ref="H278:H280" si="134">E278*$I$3</f>
        <v>128.80038737434523</v>
      </c>
      <c r="I278" s="74">
        <f t="shared" ref="I278:I280" si="135">(H278*D278)*$G$3</f>
        <v>162.59760902137342</v>
      </c>
    </row>
    <row r="279" spans="1:9" ht="13.5" x14ac:dyDescent="0.25">
      <c r="A279" s="66" t="s">
        <v>286</v>
      </c>
      <c r="B279" s="105"/>
      <c r="C279" s="68" t="s">
        <v>21</v>
      </c>
      <c r="D279" s="69">
        <v>0.5</v>
      </c>
      <c r="E279" s="74">
        <v>17.850000000000001</v>
      </c>
      <c r="F279" s="74">
        <v>8.93</v>
      </c>
      <c r="G279" s="74"/>
      <c r="H279" s="74">
        <f t="shared" si="134"/>
        <v>16.364772685828616</v>
      </c>
      <c r="I279" s="74">
        <f t="shared" si="135"/>
        <v>10.329444519295022</v>
      </c>
    </row>
    <row r="280" spans="1:9" ht="13.5" x14ac:dyDescent="0.25">
      <c r="A280" s="66" t="s">
        <v>286</v>
      </c>
      <c r="B280" s="105"/>
      <c r="C280" s="68" t="s">
        <v>21</v>
      </c>
      <c r="D280" s="69">
        <v>0.5</v>
      </c>
      <c r="E280" s="74">
        <v>23.36</v>
      </c>
      <c r="F280" s="74">
        <v>11.68</v>
      </c>
      <c r="G280" s="74"/>
      <c r="H280" s="74">
        <f t="shared" si="134"/>
        <v>21.416307559717445</v>
      </c>
      <c r="I280" s="74">
        <f t="shared" si="135"/>
        <v>13.517973331693652</v>
      </c>
    </row>
    <row r="281" spans="1:9" ht="13.5" x14ac:dyDescent="0.25">
      <c r="A281" s="99" t="s">
        <v>287</v>
      </c>
      <c r="B281" s="100" t="s">
        <v>417</v>
      </c>
      <c r="C281" s="102"/>
      <c r="D281" s="102"/>
      <c r="E281" s="103"/>
      <c r="F281" s="104">
        <v>32.11</v>
      </c>
      <c r="G281" s="104">
        <f>F281*$G$3</f>
        <v>40.535663999999997</v>
      </c>
      <c r="H281" s="103"/>
      <c r="I281" s="104">
        <v>32.11</v>
      </c>
    </row>
    <row r="282" spans="1:9" ht="13.5" x14ac:dyDescent="0.25">
      <c r="A282" s="66" t="s">
        <v>287</v>
      </c>
      <c r="B282" s="105"/>
      <c r="C282" s="68" t="s">
        <v>45</v>
      </c>
      <c r="D282" s="69">
        <v>1</v>
      </c>
      <c r="E282" s="74">
        <v>11.5</v>
      </c>
      <c r="F282" s="74">
        <v>11.5</v>
      </c>
      <c r="G282" s="74"/>
      <c r="H282" s="74">
        <f t="shared" ref="H282:H284" si="136">E282*$I$3</f>
        <v>10.543130862018435</v>
      </c>
      <c r="I282" s="74">
        <f t="shared" ref="I282:I284" si="137">(H282*D282)*$G$3</f>
        <v>13.309648400212073</v>
      </c>
    </row>
    <row r="283" spans="1:9" ht="13.5" x14ac:dyDescent="0.25">
      <c r="A283" s="66" t="s">
        <v>287</v>
      </c>
      <c r="B283" s="105"/>
      <c r="C283" s="68" t="s">
        <v>21</v>
      </c>
      <c r="D283" s="69">
        <v>0.5</v>
      </c>
      <c r="E283" s="74">
        <v>17.850000000000001</v>
      </c>
      <c r="F283" s="74">
        <v>8.93</v>
      </c>
      <c r="G283" s="74"/>
      <c r="H283" s="74">
        <f t="shared" si="136"/>
        <v>16.364772685828616</v>
      </c>
      <c r="I283" s="74">
        <f t="shared" si="137"/>
        <v>10.329444519295022</v>
      </c>
    </row>
    <row r="284" spans="1:9" ht="13.5" x14ac:dyDescent="0.25">
      <c r="A284" s="66" t="s">
        <v>287</v>
      </c>
      <c r="B284" s="105"/>
      <c r="C284" s="68" t="s">
        <v>21</v>
      </c>
      <c r="D284" s="69">
        <v>0.5</v>
      </c>
      <c r="E284" s="74">
        <v>23.36</v>
      </c>
      <c r="F284" s="74">
        <v>11.68</v>
      </c>
      <c r="G284" s="74"/>
      <c r="H284" s="74">
        <f t="shared" si="136"/>
        <v>21.416307559717445</v>
      </c>
      <c r="I284" s="74">
        <f t="shared" si="137"/>
        <v>13.517973331693652</v>
      </c>
    </row>
    <row r="285" spans="1:9" ht="13.5" x14ac:dyDescent="0.25">
      <c r="A285" s="99" t="s">
        <v>288</v>
      </c>
      <c r="B285" s="100" t="s">
        <v>418</v>
      </c>
      <c r="C285" s="102"/>
      <c r="D285" s="102"/>
      <c r="E285" s="103"/>
      <c r="F285" s="104">
        <v>38.33</v>
      </c>
      <c r="G285" s="104">
        <f>F285*$G$3</f>
        <v>48.387791999999997</v>
      </c>
      <c r="H285" s="103"/>
      <c r="I285" s="104">
        <v>38.33</v>
      </c>
    </row>
    <row r="286" spans="1:9" ht="13.5" x14ac:dyDescent="0.25">
      <c r="A286" s="66" t="s">
        <v>288</v>
      </c>
      <c r="B286" s="105"/>
      <c r="C286" s="68" t="s">
        <v>45</v>
      </c>
      <c r="D286" s="69">
        <v>1</v>
      </c>
      <c r="E286" s="74">
        <v>25.96</v>
      </c>
      <c r="F286" s="74">
        <v>25.96</v>
      </c>
      <c r="G286" s="74"/>
      <c r="H286" s="74">
        <f t="shared" ref="H286:H288" si="138">E286*$I$3</f>
        <v>23.799971928521614</v>
      </c>
      <c r="I286" s="74">
        <f t="shared" ref="I286:I288" si="139">(H286*D286)*$G$3</f>
        <v>30.045084562565684</v>
      </c>
    </row>
    <row r="287" spans="1:9" ht="13.5" x14ac:dyDescent="0.25">
      <c r="A287" s="66" t="s">
        <v>288</v>
      </c>
      <c r="B287" s="105"/>
      <c r="C287" s="68" t="s">
        <v>21</v>
      </c>
      <c r="D287" s="69">
        <v>0.3</v>
      </c>
      <c r="E287" s="74">
        <v>17.850000000000001</v>
      </c>
      <c r="F287" s="74">
        <v>5.36</v>
      </c>
      <c r="G287" s="74"/>
      <c r="H287" s="74">
        <f t="shared" si="138"/>
        <v>16.364772685828616</v>
      </c>
      <c r="I287" s="74">
        <f t="shared" si="139"/>
        <v>6.1976667115770132</v>
      </c>
    </row>
    <row r="288" spans="1:9" ht="13.5" x14ac:dyDescent="0.25">
      <c r="A288" s="66" t="s">
        <v>288</v>
      </c>
      <c r="B288" s="105"/>
      <c r="C288" s="68" t="s">
        <v>21</v>
      </c>
      <c r="D288" s="69">
        <v>0.3</v>
      </c>
      <c r="E288" s="74">
        <v>23.36</v>
      </c>
      <c r="F288" s="74">
        <v>7.01</v>
      </c>
      <c r="G288" s="74"/>
      <c r="H288" s="74">
        <f t="shared" si="138"/>
        <v>21.416307559717445</v>
      </c>
      <c r="I288" s="74">
        <f t="shared" si="139"/>
        <v>8.1107839990161903</v>
      </c>
    </row>
    <row r="289" spans="1:9" ht="13.5" x14ac:dyDescent="0.25">
      <c r="A289" s="99" t="s">
        <v>332</v>
      </c>
      <c r="B289" s="100" t="s">
        <v>419</v>
      </c>
      <c r="C289" s="101" t="s">
        <v>45</v>
      </c>
      <c r="D289" s="102"/>
      <c r="E289" s="103"/>
      <c r="F289" s="104">
        <v>24.17</v>
      </c>
      <c r="G289" s="104">
        <f>F289*$G$3</f>
        <v>30.512208000000001</v>
      </c>
      <c r="H289" s="103"/>
      <c r="I289" s="104">
        <v>24.17</v>
      </c>
    </row>
    <row r="290" spans="1:9" ht="13.5" x14ac:dyDescent="0.25">
      <c r="A290" s="66" t="s">
        <v>332</v>
      </c>
      <c r="B290" s="105"/>
      <c r="C290" s="68" t="s">
        <v>45</v>
      </c>
      <c r="D290" s="69">
        <v>1</v>
      </c>
      <c r="E290" s="74">
        <v>22.11</v>
      </c>
      <c r="F290" s="74">
        <v>22.11</v>
      </c>
      <c r="G290" s="74"/>
      <c r="H290" s="74">
        <f t="shared" ref="H290:H292" si="140">E290*$I$3</f>
        <v>20.270315074715445</v>
      </c>
      <c r="I290" s="74">
        <f t="shared" ref="I290:I292" si="141">(H290*D290)*$G$3</f>
        <v>25.589245750320778</v>
      </c>
    </row>
    <row r="291" spans="1:9" ht="13.5" x14ac:dyDescent="0.25">
      <c r="A291" s="66" t="s">
        <v>332</v>
      </c>
      <c r="B291" s="105"/>
      <c r="C291" s="68" t="s">
        <v>21</v>
      </c>
      <c r="D291" s="69">
        <v>0.05</v>
      </c>
      <c r="E291" s="74">
        <v>17.850000000000001</v>
      </c>
      <c r="F291" s="74">
        <v>0.89</v>
      </c>
      <c r="G291" s="74"/>
      <c r="H291" s="74">
        <f t="shared" si="140"/>
        <v>16.364772685828616</v>
      </c>
      <c r="I291" s="74">
        <f t="shared" si="141"/>
        <v>1.0329444519295023</v>
      </c>
    </row>
    <row r="292" spans="1:9" ht="13.5" x14ac:dyDescent="0.25">
      <c r="A292" s="66" t="s">
        <v>332</v>
      </c>
      <c r="B292" s="105"/>
      <c r="C292" s="68" t="s">
        <v>21</v>
      </c>
      <c r="D292" s="69">
        <v>0.05</v>
      </c>
      <c r="E292" s="74">
        <v>23.36</v>
      </c>
      <c r="F292" s="74">
        <v>1.17</v>
      </c>
      <c r="G292" s="74"/>
      <c r="H292" s="74">
        <f t="shared" si="140"/>
        <v>21.416307559717445</v>
      </c>
      <c r="I292" s="74">
        <f t="shared" si="141"/>
        <v>1.3517973331693651</v>
      </c>
    </row>
    <row r="293" spans="1:9" ht="13.5" x14ac:dyDescent="0.25">
      <c r="A293" s="99" t="s">
        <v>333</v>
      </c>
      <c r="B293" s="100" t="s">
        <v>420</v>
      </c>
      <c r="C293" s="101" t="s">
        <v>45</v>
      </c>
      <c r="D293" s="102"/>
      <c r="E293" s="103"/>
      <c r="F293" s="104">
        <v>17.989999999999998</v>
      </c>
      <c r="G293" s="104">
        <f>F293*$G$3</f>
        <v>22.710575999999996</v>
      </c>
      <c r="H293" s="103"/>
      <c r="I293" s="104">
        <v>17.989999999999998</v>
      </c>
    </row>
    <row r="294" spans="1:9" ht="13.5" x14ac:dyDescent="0.25">
      <c r="A294" s="66" t="s">
        <v>333</v>
      </c>
      <c r="B294" s="105"/>
      <c r="C294" s="68" t="s">
        <v>45</v>
      </c>
      <c r="D294" s="69">
        <v>1</v>
      </c>
      <c r="E294" s="74">
        <v>15.93</v>
      </c>
      <c r="F294" s="74">
        <v>15.93</v>
      </c>
      <c r="G294" s="74"/>
      <c r="H294" s="74">
        <f t="shared" ref="H294:H296" si="142">E294*$I$3</f>
        <v>14.604528228865536</v>
      </c>
      <c r="I294" s="74">
        <f t="shared" ref="I294:I296" si="143">(H294*D294)*$G$3</f>
        <v>18.436756436119854</v>
      </c>
    </row>
    <row r="295" spans="1:9" ht="13.5" x14ac:dyDescent="0.25">
      <c r="A295" s="66" t="s">
        <v>333</v>
      </c>
      <c r="B295" s="105"/>
      <c r="C295" s="68" t="s">
        <v>21</v>
      </c>
      <c r="D295" s="69">
        <v>0.05</v>
      </c>
      <c r="E295" s="74">
        <v>17.850000000000001</v>
      </c>
      <c r="F295" s="74">
        <v>0.89</v>
      </c>
      <c r="G295" s="74"/>
      <c r="H295" s="74">
        <f t="shared" si="142"/>
        <v>16.364772685828616</v>
      </c>
      <c r="I295" s="74">
        <f t="shared" si="143"/>
        <v>1.0329444519295023</v>
      </c>
    </row>
    <row r="296" spans="1:9" ht="13.5" x14ac:dyDescent="0.25">
      <c r="A296" s="66" t="s">
        <v>333</v>
      </c>
      <c r="B296" s="105"/>
      <c r="C296" s="68" t="s">
        <v>21</v>
      </c>
      <c r="D296" s="69">
        <v>0.05</v>
      </c>
      <c r="E296" s="74">
        <v>23.36</v>
      </c>
      <c r="F296" s="74">
        <v>1.17</v>
      </c>
      <c r="G296" s="74"/>
      <c r="H296" s="74">
        <f t="shared" si="142"/>
        <v>21.416307559717445</v>
      </c>
      <c r="I296" s="74">
        <f t="shared" si="143"/>
        <v>1.3517973331693651</v>
      </c>
    </row>
    <row r="297" spans="1:9" ht="13.5" x14ac:dyDescent="0.25">
      <c r="A297" s="99" t="s">
        <v>334</v>
      </c>
      <c r="B297" s="100" t="s">
        <v>421</v>
      </c>
      <c r="C297" s="101" t="s">
        <v>45</v>
      </c>
      <c r="D297" s="102"/>
      <c r="E297" s="103"/>
      <c r="F297" s="104">
        <v>17.989999999999998</v>
      </c>
      <c r="G297" s="104">
        <f>F297*$G$3</f>
        <v>22.710575999999996</v>
      </c>
      <c r="H297" s="103"/>
      <c r="I297" s="104">
        <v>17.989999999999998</v>
      </c>
    </row>
    <row r="298" spans="1:9" ht="13.5" x14ac:dyDescent="0.25">
      <c r="A298" s="66" t="s">
        <v>334</v>
      </c>
      <c r="B298" s="105"/>
      <c r="C298" s="68" t="s">
        <v>45</v>
      </c>
      <c r="D298" s="69">
        <v>1</v>
      </c>
      <c r="E298" s="74">
        <v>15.93</v>
      </c>
      <c r="F298" s="74">
        <v>15.93</v>
      </c>
      <c r="G298" s="74"/>
      <c r="H298" s="74">
        <f t="shared" ref="H298:H300" si="144">E298*$I$3</f>
        <v>14.604528228865536</v>
      </c>
      <c r="I298" s="74">
        <f t="shared" ref="I298:I300" si="145">(H298*D298)*$G$3</f>
        <v>18.436756436119854</v>
      </c>
    </row>
    <row r="299" spans="1:9" ht="13.5" x14ac:dyDescent="0.25">
      <c r="A299" s="66" t="s">
        <v>334</v>
      </c>
      <c r="B299" s="105"/>
      <c r="C299" s="68" t="s">
        <v>21</v>
      </c>
      <c r="D299" s="69">
        <v>0.05</v>
      </c>
      <c r="E299" s="74">
        <v>17.850000000000001</v>
      </c>
      <c r="F299" s="74">
        <v>0.89</v>
      </c>
      <c r="G299" s="74"/>
      <c r="H299" s="74">
        <f t="shared" si="144"/>
        <v>16.364772685828616</v>
      </c>
      <c r="I299" s="74">
        <f t="shared" si="145"/>
        <v>1.0329444519295023</v>
      </c>
    </row>
    <row r="300" spans="1:9" ht="13.5" x14ac:dyDescent="0.25">
      <c r="A300" s="66" t="s">
        <v>334</v>
      </c>
      <c r="B300" s="105"/>
      <c r="C300" s="68" t="s">
        <v>21</v>
      </c>
      <c r="D300" s="69">
        <v>0.05</v>
      </c>
      <c r="E300" s="74">
        <v>23.36</v>
      </c>
      <c r="F300" s="74">
        <v>1.17</v>
      </c>
      <c r="G300" s="74"/>
      <c r="H300" s="74">
        <f t="shared" si="144"/>
        <v>21.416307559717445</v>
      </c>
      <c r="I300" s="74">
        <f t="shared" si="145"/>
        <v>1.3517973331693651</v>
      </c>
    </row>
    <row r="301" spans="1:9" ht="13.5" x14ac:dyDescent="0.25">
      <c r="A301" s="99" t="s">
        <v>335</v>
      </c>
      <c r="B301" s="100" t="s">
        <v>422</v>
      </c>
      <c r="C301" s="101" t="s">
        <v>45</v>
      </c>
      <c r="D301" s="102"/>
      <c r="E301" s="103"/>
      <c r="F301" s="104">
        <v>30.14</v>
      </c>
      <c r="G301" s="104">
        <f>F301*$G$3</f>
        <v>38.048735999999998</v>
      </c>
      <c r="H301" s="103"/>
      <c r="I301" s="104">
        <v>30.14</v>
      </c>
    </row>
    <row r="302" spans="1:9" ht="13.5" x14ac:dyDescent="0.25">
      <c r="A302" s="66" t="s">
        <v>335</v>
      </c>
      <c r="B302" s="105"/>
      <c r="C302" s="68" t="s">
        <v>45</v>
      </c>
      <c r="D302" s="69">
        <v>1</v>
      </c>
      <c r="E302" s="74">
        <v>28.08</v>
      </c>
      <c r="F302" s="74">
        <v>28.08</v>
      </c>
      <c r="G302" s="74"/>
      <c r="H302" s="74">
        <f t="shared" ref="H302:H304" si="146">E302*$I$3</f>
        <v>25.743575183085014</v>
      </c>
      <c r="I302" s="74">
        <f t="shared" ref="I302:I304" si="147">(H302*D302)*$G$3</f>
        <v>32.498689311126519</v>
      </c>
    </row>
    <row r="303" spans="1:9" ht="13.5" x14ac:dyDescent="0.25">
      <c r="A303" s="66" t="s">
        <v>335</v>
      </c>
      <c r="B303" s="105"/>
      <c r="C303" s="68" t="s">
        <v>21</v>
      </c>
      <c r="D303" s="69">
        <v>0.05</v>
      </c>
      <c r="E303" s="74">
        <v>17.850000000000001</v>
      </c>
      <c r="F303" s="74">
        <v>0.89</v>
      </c>
      <c r="G303" s="74"/>
      <c r="H303" s="74">
        <f t="shared" si="146"/>
        <v>16.364772685828616</v>
      </c>
      <c r="I303" s="74">
        <f t="shared" si="147"/>
        <v>1.0329444519295023</v>
      </c>
    </row>
    <row r="304" spans="1:9" ht="13.5" x14ac:dyDescent="0.25">
      <c r="A304" s="66" t="s">
        <v>335</v>
      </c>
      <c r="B304" s="105"/>
      <c r="C304" s="68" t="s">
        <v>21</v>
      </c>
      <c r="D304" s="69">
        <v>0.05</v>
      </c>
      <c r="E304" s="74">
        <v>23.36</v>
      </c>
      <c r="F304" s="74">
        <v>1.17</v>
      </c>
      <c r="G304" s="74"/>
      <c r="H304" s="74">
        <f t="shared" si="146"/>
        <v>21.416307559717445</v>
      </c>
      <c r="I304" s="74">
        <f t="shared" si="147"/>
        <v>1.3517973331693651</v>
      </c>
    </row>
    <row r="305" spans="1:9" ht="13.5" x14ac:dyDescent="0.25">
      <c r="A305" s="99" t="s">
        <v>289</v>
      </c>
      <c r="B305" s="100" t="s">
        <v>423</v>
      </c>
      <c r="C305" s="101" t="s">
        <v>198</v>
      </c>
      <c r="D305" s="102"/>
      <c r="E305" s="103"/>
      <c r="F305" s="104">
        <v>126.91</v>
      </c>
      <c r="G305" s="104">
        <f>F305*$G$3</f>
        <v>160.211184</v>
      </c>
      <c r="H305" s="103"/>
      <c r="I305" s="104">
        <v>126.91</v>
      </c>
    </row>
    <row r="306" spans="1:9" ht="13.5" x14ac:dyDescent="0.25">
      <c r="A306" s="66" t="s">
        <v>289</v>
      </c>
      <c r="B306" s="105"/>
      <c r="C306" s="68" t="s">
        <v>45</v>
      </c>
      <c r="D306" s="69">
        <v>1</v>
      </c>
      <c r="E306" s="74">
        <v>106.3</v>
      </c>
      <c r="F306" s="74">
        <v>106.3</v>
      </c>
      <c r="G306" s="74"/>
      <c r="H306" s="74">
        <f t="shared" ref="H306:H308" si="148">E306*$I$3</f>
        <v>97.455200924570406</v>
      </c>
      <c r="I306" s="74">
        <f t="shared" ref="I306:I308" si="149">(H306*D306)*$G$3</f>
        <v>123.02744564717767</v>
      </c>
    </row>
    <row r="307" spans="1:9" ht="13.5" x14ac:dyDescent="0.25">
      <c r="A307" s="66" t="s">
        <v>289</v>
      </c>
      <c r="B307" s="105"/>
      <c r="C307" s="68" t="s">
        <v>21</v>
      </c>
      <c r="D307" s="69">
        <v>0.5</v>
      </c>
      <c r="E307" s="74">
        <v>17.850000000000001</v>
      </c>
      <c r="F307" s="74">
        <v>8.93</v>
      </c>
      <c r="G307" s="74"/>
      <c r="H307" s="74">
        <f t="shared" si="148"/>
        <v>16.364772685828616</v>
      </c>
      <c r="I307" s="74">
        <f t="shared" si="149"/>
        <v>10.329444519295022</v>
      </c>
    </row>
    <row r="308" spans="1:9" ht="13.5" x14ac:dyDescent="0.25">
      <c r="A308" s="66" t="s">
        <v>289</v>
      </c>
      <c r="B308" s="105"/>
      <c r="C308" s="68" t="s">
        <v>21</v>
      </c>
      <c r="D308" s="69">
        <v>0.5</v>
      </c>
      <c r="E308" s="74">
        <v>23.36</v>
      </c>
      <c r="F308" s="74">
        <v>11.68</v>
      </c>
      <c r="G308" s="74"/>
      <c r="H308" s="74">
        <f t="shared" si="148"/>
        <v>21.416307559717445</v>
      </c>
      <c r="I308" s="74">
        <f t="shared" si="149"/>
        <v>13.517973331693652</v>
      </c>
    </row>
    <row r="309" spans="1:9" ht="54" x14ac:dyDescent="0.25">
      <c r="A309" s="99" t="s">
        <v>290</v>
      </c>
      <c r="B309" s="100" t="s">
        <v>424</v>
      </c>
      <c r="C309" s="101" t="s">
        <v>198</v>
      </c>
      <c r="D309" s="108"/>
      <c r="E309" s="109"/>
      <c r="F309" s="104">
        <v>501.24</v>
      </c>
      <c r="G309" s="104">
        <f>F309*$G$3</f>
        <v>632.76537599999995</v>
      </c>
      <c r="H309" s="109"/>
      <c r="I309" s="104">
        <v>501.24</v>
      </c>
    </row>
    <row r="310" spans="1:9" ht="13.5" x14ac:dyDescent="0.25">
      <c r="A310" s="66" t="s">
        <v>290</v>
      </c>
      <c r="B310" s="111"/>
      <c r="C310" s="68" t="s">
        <v>45</v>
      </c>
      <c r="D310" s="69">
        <v>1</v>
      </c>
      <c r="E310" s="74">
        <v>480.63</v>
      </c>
      <c r="F310" s="74">
        <v>480.63</v>
      </c>
      <c r="G310" s="74"/>
      <c r="H310" s="74">
        <f t="shared" ref="H310:H312" si="150">E310*$I$3</f>
        <v>440.63869445321046</v>
      </c>
      <c r="I310" s="74">
        <f t="shared" ref="I310:I312" si="151">(H310*D310)*$G$3</f>
        <v>556.26228787773289</v>
      </c>
    </row>
    <row r="311" spans="1:9" ht="13.5" x14ac:dyDescent="0.25">
      <c r="A311" s="66" t="s">
        <v>290</v>
      </c>
      <c r="B311" s="105"/>
      <c r="C311" s="68" t="s">
        <v>21</v>
      </c>
      <c r="D311" s="69">
        <v>0.5</v>
      </c>
      <c r="E311" s="74">
        <v>17.850000000000001</v>
      </c>
      <c r="F311" s="74">
        <v>8.93</v>
      </c>
      <c r="G311" s="74"/>
      <c r="H311" s="74">
        <f t="shared" si="150"/>
        <v>16.364772685828616</v>
      </c>
      <c r="I311" s="74">
        <f t="shared" si="151"/>
        <v>10.329444519295022</v>
      </c>
    </row>
    <row r="312" spans="1:9" ht="13.5" x14ac:dyDescent="0.25">
      <c r="A312" s="66" t="s">
        <v>290</v>
      </c>
      <c r="B312" s="105"/>
      <c r="C312" s="68" t="s">
        <v>21</v>
      </c>
      <c r="D312" s="69">
        <v>0.5</v>
      </c>
      <c r="E312" s="74">
        <v>23.36</v>
      </c>
      <c r="F312" s="74">
        <v>11.68</v>
      </c>
      <c r="G312" s="74"/>
      <c r="H312" s="74">
        <f t="shared" si="150"/>
        <v>21.416307559717445</v>
      </c>
      <c r="I312" s="74">
        <f t="shared" si="151"/>
        <v>13.517973331693652</v>
      </c>
    </row>
    <row r="313" spans="1:9" ht="54" x14ac:dyDescent="0.25">
      <c r="A313" s="99" t="s">
        <v>291</v>
      </c>
      <c r="B313" s="100" t="s">
        <v>425</v>
      </c>
      <c r="C313" s="101" t="s">
        <v>19</v>
      </c>
      <c r="D313" s="108"/>
      <c r="E313" s="109"/>
      <c r="F313" s="104">
        <v>6.53</v>
      </c>
      <c r="G313" s="104">
        <f>F313*$G$3</f>
        <v>8.2434720000000006</v>
      </c>
      <c r="H313" s="109"/>
      <c r="I313" s="104">
        <v>6.53</v>
      </c>
    </row>
    <row r="314" spans="1:9" ht="13.5" x14ac:dyDescent="0.25">
      <c r="A314" s="66" t="s">
        <v>291</v>
      </c>
      <c r="B314" s="111"/>
      <c r="C314" s="68" t="s">
        <v>45</v>
      </c>
      <c r="D314" s="69">
        <v>1</v>
      </c>
      <c r="E314" s="74">
        <v>2</v>
      </c>
      <c r="F314" s="74">
        <v>2</v>
      </c>
      <c r="G314" s="74"/>
      <c r="H314" s="74">
        <f t="shared" ref="H314:H316" si="152">E314*$I$3</f>
        <v>1.8335879760032061</v>
      </c>
      <c r="I314" s="74">
        <f t="shared" ref="I314:I316" si="153">(H314*D314)*$G$3</f>
        <v>2.3147214609064473</v>
      </c>
    </row>
    <row r="315" spans="1:9" ht="13.5" x14ac:dyDescent="0.25">
      <c r="A315" s="66" t="s">
        <v>291</v>
      </c>
      <c r="B315" s="105"/>
      <c r="C315" s="68" t="s">
        <v>21</v>
      </c>
      <c r="D315" s="69">
        <v>0.11</v>
      </c>
      <c r="E315" s="74">
        <v>17.850000000000001</v>
      </c>
      <c r="F315" s="74">
        <v>1.96</v>
      </c>
      <c r="G315" s="74"/>
      <c r="H315" s="74">
        <f t="shared" si="152"/>
        <v>16.364772685828616</v>
      </c>
      <c r="I315" s="74">
        <f t="shared" si="153"/>
        <v>2.2724777942449048</v>
      </c>
    </row>
    <row r="316" spans="1:9" ht="13.5" x14ac:dyDescent="0.25">
      <c r="A316" s="66" t="s">
        <v>291</v>
      </c>
      <c r="B316" s="105"/>
      <c r="C316" s="68" t="s">
        <v>21</v>
      </c>
      <c r="D316" s="69">
        <v>0.11</v>
      </c>
      <c r="E316" s="74">
        <v>23.36</v>
      </c>
      <c r="F316" s="74">
        <v>2.57</v>
      </c>
      <c r="G316" s="74"/>
      <c r="H316" s="74">
        <f t="shared" si="152"/>
        <v>21.416307559717445</v>
      </c>
      <c r="I316" s="74">
        <f t="shared" si="153"/>
        <v>2.9739541329726031</v>
      </c>
    </row>
    <row r="317" spans="1:9" ht="67.5" x14ac:dyDescent="0.25">
      <c r="A317" s="99" t="s">
        <v>292</v>
      </c>
      <c r="B317" s="100" t="s">
        <v>426</v>
      </c>
      <c r="C317" s="101" t="s">
        <v>198</v>
      </c>
      <c r="D317" s="108"/>
      <c r="E317" s="109"/>
      <c r="F317" s="104">
        <v>5.65</v>
      </c>
      <c r="G317" s="104">
        <f>F317*$G$3</f>
        <v>7.1325600000000007</v>
      </c>
      <c r="H317" s="109"/>
      <c r="I317" s="104">
        <v>5.65</v>
      </c>
    </row>
    <row r="318" spans="1:9" ht="13.5" x14ac:dyDescent="0.25">
      <c r="A318" s="66" t="s">
        <v>292</v>
      </c>
      <c r="B318" s="111"/>
      <c r="C318" s="68" t="s">
        <v>45</v>
      </c>
      <c r="D318" s="69">
        <v>1</v>
      </c>
      <c r="E318" s="74">
        <v>4.41</v>
      </c>
      <c r="F318" s="74">
        <v>4.41</v>
      </c>
      <c r="G318" s="74"/>
      <c r="H318" s="74">
        <f t="shared" ref="H318:H320" si="154">E318*$I$3</f>
        <v>4.04306148708707</v>
      </c>
      <c r="I318" s="74">
        <f t="shared" ref="I318:I320" si="155">(H318*D318)*$G$3</f>
        <v>5.1039608212987169</v>
      </c>
    </row>
    <row r="319" spans="1:9" ht="13.5" x14ac:dyDescent="0.25">
      <c r="A319" s="66" t="s">
        <v>292</v>
      </c>
      <c r="B319" s="105"/>
      <c r="C319" s="68" t="s">
        <v>21</v>
      </c>
      <c r="D319" s="69">
        <v>0.03</v>
      </c>
      <c r="E319" s="74">
        <v>17.850000000000001</v>
      </c>
      <c r="F319" s="74">
        <v>0.54</v>
      </c>
      <c r="G319" s="74"/>
      <c r="H319" s="74">
        <f t="shared" si="154"/>
        <v>16.364772685828616</v>
      </c>
      <c r="I319" s="74">
        <f t="shared" si="155"/>
        <v>0.61976667115770134</v>
      </c>
    </row>
    <row r="320" spans="1:9" ht="13.5" x14ac:dyDescent="0.25">
      <c r="A320" s="66" t="s">
        <v>292</v>
      </c>
      <c r="B320" s="105"/>
      <c r="C320" s="68" t="s">
        <v>21</v>
      </c>
      <c r="D320" s="69">
        <v>0.03</v>
      </c>
      <c r="E320" s="74">
        <v>23.36</v>
      </c>
      <c r="F320" s="74">
        <v>0.7</v>
      </c>
      <c r="G320" s="74"/>
      <c r="H320" s="74">
        <f t="shared" si="154"/>
        <v>21.416307559717445</v>
      </c>
      <c r="I320" s="74">
        <f t="shared" si="155"/>
        <v>0.81107839990161901</v>
      </c>
    </row>
    <row r="321" spans="1:9" ht="81" x14ac:dyDescent="0.25">
      <c r="A321" s="99" t="s">
        <v>293</v>
      </c>
      <c r="B321" s="100" t="s">
        <v>427</v>
      </c>
      <c r="C321" s="101" t="s">
        <v>198</v>
      </c>
      <c r="D321" s="108"/>
      <c r="E321" s="109"/>
      <c r="F321" s="104">
        <v>5.85</v>
      </c>
      <c r="G321" s="104">
        <f>F321*$G$3</f>
        <v>7.3850399999999992</v>
      </c>
      <c r="H321" s="109"/>
      <c r="I321" s="104">
        <v>5.85</v>
      </c>
    </row>
    <row r="322" spans="1:9" ht="13.5" x14ac:dyDescent="0.25">
      <c r="A322" s="70" t="s">
        <v>293</v>
      </c>
      <c r="B322" s="111"/>
      <c r="C322" s="71" t="s">
        <v>45</v>
      </c>
      <c r="D322" s="72">
        <v>1</v>
      </c>
      <c r="E322" s="73">
        <v>1.72</v>
      </c>
      <c r="F322" s="73">
        <v>1.72</v>
      </c>
      <c r="G322" s="73"/>
      <c r="H322" s="73">
        <f t="shared" ref="H322:H324" si="156">E322*$I$3</f>
        <v>1.5768856593627572</v>
      </c>
      <c r="I322" s="73">
        <f t="shared" ref="I322:I324" si="157">(H322*D322)*$G$3</f>
        <v>1.9906604563795445</v>
      </c>
    </row>
    <row r="323" spans="1:9" ht="13.5" x14ac:dyDescent="0.25">
      <c r="A323" s="66" t="s">
        <v>293</v>
      </c>
      <c r="B323" s="105"/>
      <c r="C323" s="68" t="s">
        <v>21</v>
      </c>
      <c r="D323" s="69">
        <v>0.1</v>
      </c>
      <c r="E323" s="74">
        <v>17.850000000000001</v>
      </c>
      <c r="F323" s="74">
        <v>1.79</v>
      </c>
      <c r="G323" s="74"/>
      <c r="H323" s="74">
        <f t="shared" si="156"/>
        <v>16.364772685828616</v>
      </c>
      <c r="I323" s="74">
        <f t="shared" si="157"/>
        <v>2.0658889038590047</v>
      </c>
    </row>
    <row r="324" spans="1:9" ht="13.5" x14ac:dyDescent="0.25">
      <c r="A324" s="66" t="s">
        <v>293</v>
      </c>
      <c r="B324" s="105"/>
      <c r="C324" s="68" t="s">
        <v>21</v>
      </c>
      <c r="D324" s="69">
        <v>0.1</v>
      </c>
      <c r="E324" s="74">
        <v>23.36</v>
      </c>
      <c r="F324" s="74">
        <v>2.34</v>
      </c>
      <c r="G324" s="74"/>
      <c r="H324" s="74">
        <f t="shared" si="156"/>
        <v>21.416307559717445</v>
      </c>
      <c r="I324" s="74">
        <f t="shared" si="157"/>
        <v>2.7035946663387302</v>
      </c>
    </row>
    <row r="325" spans="1:9" ht="81" x14ac:dyDescent="0.25">
      <c r="A325" s="99" t="s">
        <v>294</v>
      </c>
      <c r="B325" s="100" t="s">
        <v>428</v>
      </c>
      <c r="C325" s="101" t="s">
        <v>198</v>
      </c>
      <c r="D325" s="108"/>
      <c r="E325" s="109"/>
      <c r="F325" s="104">
        <v>10.86</v>
      </c>
      <c r="G325" s="104">
        <f>F325*$G$3</f>
        <v>13.709663999999998</v>
      </c>
      <c r="H325" s="109"/>
      <c r="I325" s="104">
        <v>10.86</v>
      </c>
    </row>
    <row r="326" spans="1:9" ht="13.5" x14ac:dyDescent="0.25">
      <c r="A326" s="70" t="s">
        <v>294</v>
      </c>
      <c r="B326" s="111"/>
      <c r="C326" s="71" t="s">
        <v>45</v>
      </c>
      <c r="D326" s="72">
        <v>1</v>
      </c>
      <c r="E326" s="73">
        <v>6.73</v>
      </c>
      <c r="F326" s="73">
        <v>6.73</v>
      </c>
      <c r="G326" s="73"/>
      <c r="H326" s="73">
        <f t="shared" ref="H326:H328" si="158">E326*$I$3</f>
        <v>6.1700235392507894</v>
      </c>
      <c r="I326" s="73">
        <f t="shared" ref="I326:I328" si="159">(H326*D326)*$G$3</f>
        <v>7.7890377159501964</v>
      </c>
    </row>
    <row r="327" spans="1:9" ht="13.5" x14ac:dyDescent="0.25">
      <c r="A327" s="66" t="s">
        <v>294</v>
      </c>
      <c r="B327" s="105"/>
      <c r="C327" s="68" t="s">
        <v>21</v>
      </c>
      <c r="D327" s="69">
        <v>0.1</v>
      </c>
      <c r="E327" s="74">
        <v>17.850000000000001</v>
      </c>
      <c r="F327" s="74">
        <v>1.79</v>
      </c>
      <c r="G327" s="74"/>
      <c r="H327" s="74">
        <f t="shared" si="158"/>
        <v>16.364772685828616</v>
      </c>
      <c r="I327" s="74">
        <f t="shared" si="159"/>
        <v>2.0658889038590047</v>
      </c>
    </row>
    <row r="328" spans="1:9" ht="13.5" x14ac:dyDescent="0.25">
      <c r="A328" s="66" t="s">
        <v>294</v>
      </c>
      <c r="B328" s="105"/>
      <c r="C328" s="68" t="s">
        <v>21</v>
      </c>
      <c r="D328" s="69">
        <v>0.1</v>
      </c>
      <c r="E328" s="74">
        <v>23.36</v>
      </c>
      <c r="F328" s="74">
        <v>2.34</v>
      </c>
      <c r="G328" s="74"/>
      <c r="H328" s="74">
        <f t="shared" si="158"/>
        <v>21.416307559717445</v>
      </c>
      <c r="I328" s="74">
        <f t="shared" si="159"/>
        <v>2.7035946663387302</v>
      </c>
    </row>
    <row r="329" spans="1:9" ht="13.5" x14ac:dyDescent="0.25">
      <c r="A329" s="99" t="s">
        <v>295</v>
      </c>
      <c r="B329" s="100" t="s">
        <v>429</v>
      </c>
      <c r="C329" s="101" t="s">
        <v>198</v>
      </c>
      <c r="D329" s="102"/>
      <c r="E329" s="103"/>
      <c r="F329" s="104">
        <v>11.11</v>
      </c>
      <c r="G329" s="104">
        <f>F329*$G$3</f>
        <v>14.025263999999998</v>
      </c>
      <c r="H329" s="103"/>
      <c r="I329" s="104">
        <v>11.11</v>
      </c>
    </row>
    <row r="330" spans="1:9" ht="13.5" x14ac:dyDescent="0.25">
      <c r="A330" s="66" t="s">
        <v>295</v>
      </c>
      <c r="B330" s="105"/>
      <c r="C330" s="68" t="s">
        <v>45</v>
      </c>
      <c r="D330" s="69">
        <v>1</v>
      </c>
      <c r="E330" s="74">
        <v>6.98</v>
      </c>
      <c r="F330" s="74">
        <v>6.98</v>
      </c>
      <c r="G330" s="74"/>
      <c r="H330" s="74">
        <f t="shared" ref="H330:H332" si="160">E330*$I$3</f>
        <v>6.3992220362511896</v>
      </c>
      <c r="I330" s="74">
        <f t="shared" ref="I330:I332" si="161">(H330*D330)*$G$3</f>
        <v>8.0783778985635006</v>
      </c>
    </row>
    <row r="331" spans="1:9" ht="13.5" x14ac:dyDescent="0.25">
      <c r="A331" s="66" t="s">
        <v>295</v>
      </c>
      <c r="B331" s="105"/>
      <c r="C331" s="68" t="s">
        <v>21</v>
      </c>
      <c r="D331" s="69">
        <v>0.1</v>
      </c>
      <c r="E331" s="74">
        <v>17.850000000000001</v>
      </c>
      <c r="F331" s="74">
        <v>1.79</v>
      </c>
      <c r="G331" s="74"/>
      <c r="H331" s="74">
        <f t="shared" si="160"/>
        <v>16.364772685828616</v>
      </c>
      <c r="I331" s="74">
        <f t="shared" si="161"/>
        <v>2.0658889038590047</v>
      </c>
    </row>
    <row r="332" spans="1:9" ht="13.5" x14ac:dyDescent="0.25">
      <c r="A332" s="66" t="s">
        <v>295</v>
      </c>
      <c r="B332" s="105"/>
      <c r="C332" s="68" t="s">
        <v>21</v>
      </c>
      <c r="D332" s="69">
        <v>0.1</v>
      </c>
      <c r="E332" s="74">
        <v>23.36</v>
      </c>
      <c r="F332" s="74">
        <v>2.34</v>
      </c>
      <c r="G332" s="74"/>
      <c r="H332" s="74">
        <f t="shared" si="160"/>
        <v>21.416307559717445</v>
      </c>
      <c r="I332" s="74">
        <f t="shared" si="161"/>
        <v>2.7035946663387302</v>
      </c>
    </row>
    <row r="333" spans="1:9" ht="13.5" x14ac:dyDescent="0.25">
      <c r="A333" s="99" t="s">
        <v>296</v>
      </c>
      <c r="B333" s="100" t="s">
        <v>430</v>
      </c>
      <c r="C333" s="101" t="s">
        <v>198</v>
      </c>
      <c r="D333" s="102"/>
      <c r="E333" s="103"/>
      <c r="F333" s="104">
        <v>15.31</v>
      </c>
      <c r="G333" s="104">
        <f>F333*$G$3</f>
        <v>19.327344</v>
      </c>
      <c r="H333" s="103"/>
      <c r="I333" s="104">
        <v>15.31</v>
      </c>
    </row>
    <row r="334" spans="1:9" ht="13.5" x14ac:dyDescent="0.25">
      <c r="A334" s="66" t="s">
        <v>296</v>
      </c>
      <c r="B334" s="105"/>
      <c r="C334" s="68" t="s">
        <v>45</v>
      </c>
      <c r="D334" s="69">
        <v>1</v>
      </c>
      <c r="E334" s="74">
        <v>11.18</v>
      </c>
      <c r="F334" s="74">
        <v>11.18</v>
      </c>
      <c r="G334" s="74"/>
      <c r="H334" s="74">
        <f t="shared" ref="H334:H336" si="162">E334*$I$3</f>
        <v>10.249756785857922</v>
      </c>
      <c r="I334" s="74">
        <f t="shared" ref="I334:I336" si="163">(H334*D334)*$G$3</f>
        <v>12.939292966467042</v>
      </c>
    </row>
    <row r="335" spans="1:9" ht="13.5" x14ac:dyDescent="0.25">
      <c r="A335" s="66" t="s">
        <v>296</v>
      </c>
      <c r="B335" s="105"/>
      <c r="C335" s="68" t="s">
        <v>21</v>
      </c>
      <c r="D335" s="69">
        <v>0.1</v>
      </c>
      <c r="E335" s="74">
        <v>17.850000000000001</v>
      </c>
      <c r="F335" s="74">
        <v>1.79</v>
      </c>
      <c r="G335" s="74"/>
      <c r="H335" s="74">
        <f t="shared" si="162"/>
        <v>16.364772685828616</v>
      </c>
      <c r="I335" s="74">
        <f t="shared" si="163"/>
        <v>2.0658889038590047</v>
      </c>
    </row>
    <row r="336" spans="1:9" ht="13.5" x14ac:dyDescent="0.25">
      <c r="A336" s="66" t="s">
        <v>296</v>
      </c>
      <c r="B336" s="105"/>
      <c r="C336" s="68" t="s">
        <v>21</v>
      </c>
      <c r="D336" s="69">
        <v>0.1</v>
      </c>
      <c r="E336" s="74">
        <v>23.36</v>
      </c>
      <c r="F336" s="74">
        <v>2.34</v>
      </c>
      <c r="G336" s="74"/>
      <c r="H336" s="74">
        <f t="shared" si="162"/>
        <v>21.416307559717445</v>
      </c>
      <c r="I336" s="74">
        <f t="shared" si="163"/>
        <v>2.7035946663387302</v>
      </c>
    </row>
    <row r="337" spans="1:9" ht="13.5" x14ac:dyDescent="0.25">
      <c r="A337" s="99" t="s">
        <v>297</v>
      </c>
      <c r="B337" s="100" t="s">
        <v>431</v>
      </c>
      <c r="C337" s="101" t="s">
        <v>198</v>
      </c>
      <c r="D337" s="102"/>
      <c r="E337" s="103"/>
      <c r="F337" s="123">
        <v>1340.76</v>
      </c>
      <c r="G337" s="123">
        <f>F337*$G$3</f>
        <v>1692.5754239999999</v>
      </c>
      <c r="H337" s="103"/>
      <c r="I337" s="123">
        <v>1340.76</v>
      </c>
    </row>
    <row r="338" spans="1:9" ht="13.5" x14ac:dyDescent="0.25">
      <c r="A338" s="66" t="s">
        <v>297</v>
      </c>
      <c r="B338" s="105"/>
      <c r="C338" s="68" t="s">
        <v>45</v>
      </c>
      <c r="D338" s="69">
        <v>1</v>
      </c>
      <c r="E338" s="75">
        <v>1011.08</v>
      </c>
      <c r="F338" s="75">
        <v>1011.08</v>
      </c>
      <c r="G338" s="75"/>
      <c r="H338" s="75">
        <f t="shared" ref="H338:H340" si="164">E338*$I$3</f>
        <v>926.9520653886608</v>
      </c>
      <c r="I338" s="75">
        <f t="shared" ref="I338:I340" si="165">(H338*D338)*$G$3</f>
        <v>1170.1842873466453</v>
      </c>
    </row>
    <row r="339" spans="1:9" ht="13.5" x14ac:dyDescent="0.25">
      <c r="A339" s="66" t="s">
        <v>297</v>
      </c>
      <c r="B339" s="105"/>
      <c r="C339" s="68" t="s">
        <v>21</v>
      </c>
      <c r="D339" s="69">
        <v>8</v>
      </c>
      <c r="E339" s="74">
        <v>17.850000000000001</v>
      </c>
      <c r="F339" s="74">
        <v>142.80000000000001</v>
      </c>
      <c r="G339" s="74"/>
      <c r="H339" s="74">
        <f t="shared" si="164"/>
        <v>16.364772685828616</v>
      </c>
      <c r="I339" s="74">
        <f t="shared" si="165"/>
        <v>165.27111230872035</v>
      </c>
    </row>
    <row r="340" spans="1:9" ht="13.5" x14ac:dyDescent="0.25">
      <c r="A340" s="66" t="s">
        <v>297</v>
      </c>
      <c r="B340" s="105"/>
      <c r="C340" s="68" t="s">
        <v>21</v>
      </c>
      <c r="D340" s="69">
        <v>8</v>
      </c>
      <c r="E340" s="74">
        <v>23.36</v>
      </c>
      <c r="F340" s="74">
        <v>186.88</v>
      </c>
      <c r="G340" s="74"/>
      <c r="H340" s="74">
        <f t="shared" si="164"/>
        <v>21.416307559717445</v>
      </c>
      <c r="I340" s="74">
        <f t="shared" si="165"/>
        <v>216.28757330709843</v>
      </c>
    </row>
    <row r="341" spans="1:9" ht="13.5" x14ac:dyDescent="0.25">
      <c r="A341" s="99" t="s">
        <v>298</v>
      </c>
      <c r="B341" s="100" t="s">
        <v>432</v>
      </c>
      <c r="C341" s="101" t="s">
        <v>198</v>
      </c>
      <c r="D341" s="102"/>
      <c r="E341" s="103"/>
      <c r="F341" s="123">
        <v>1535.23</v>
      </c>
      <c r="G341" s="123">
        <f>F341*$G$3</f>
        <v>1938.0743519999999</v>
      </c>
      <c r="H341" s="103"/>
      <c r="I341" s="123">
        <v>1535.23</v>
      </c>
    </row>
    <row r="342" spans="1:9" ht="13.5" x14ac:dyDescent="0.25">
      <c r="A342" s="66" t="s">
        <v>298</v>
      </c>
      <c r="B342" s="105"/>
      <c r="C342" s="68" t="s">
        <v>45</v>
      </c>
      <c r="D342" s="69">
        <v>1</v>
      </c>
      <c r="E342" s="75">
        <v>1205.55</v>
      </c>
      <c r="F342" s="75">
        <v>1205.55</v>
      </c>
      <c r="G342" s="75"/>
      <c r="H342" s="75">
        <f t="shared" ref="H342:H344" si="166">E342*$I$3</f>
        <v>1105.2409922353324</v>
      </c>
      <c r="I342" s="75">
        <f t="shared" ref="I342:I344" si="167">(H342*D342)*$G$3</f>
        <v>1395.2562285978836</v>
      </c>
    </row>
    <row r="343" spans="1:9" ht="13.5" x14ac:dyDescent="0.25">
      <c r="A343" s="66" t="s">
        <v>298</v>
      </c>
      <c r="B343" s="105"/>
      <c r="C343" s="68" t="s">
        <v>21</v>
      </c>
      <c r="D343" s="69">
        <v>8</v>
      </c>
      <c r="E343" s="74">
        <v>17.850000000000001</v>
      </c>
      <c r="F343" s="74">
        <v>142.80000000000001</v>
      </c>
      <c r="G343" s="74"/>
      <c r="H343" s="74">
        <f t="shared" si="166"/>
        <v>16.364772685828616</v>
      </c>
      <c r="I343" s="74">
        <f t="shared" si="167"/>
        <v>165.27111230872035</v>
      </c>
    </row>
    <row r="344" spans="1:9" ht="13.5" x14ac:dyDescent="0.25">
      <c r="A344" s="66" t="s">
        <v>298</v>
      </c>
      <c r="B344" s="105"/>
      <c r="C344" s="68" t="s">
        <v>21</v>
      </c>
      <c r="D344" s="69">
        <v>8</v>
      </c>
      <c r="E344" s="74">
        <v>23.36</v>
      </c>
      <c r="F344" s="74">
        <v>186.88</v>
      </c>
      <c r="G344" s="74"/>
      <c r="H344" s="74">
        <f t="shared" si="166"/>
        <v>21.416307559717445</v>
      </c>
      <c r="I344" s="74">
        <f t="shared" si="167"/>
        <v>216.28757330709843</v>
      </c>
    </row>
    <row r="345" spans="1:9" ht="13.5" x14ac:dyDescent="0.25">
      <c r="A345" s="99" t="s">
        <v>299</v>
      </c>
      <c r="B345" s="100" t="s">
        <v>433</v>
      </c>
      <c r="C345" s="101" t="s">
        <v>198</v>
      </c>
      <c r="D345" s="102"/>
      <c r="E345" s="103"/>
      <c r="F345" s="123">
        <v>2114.42</v>
      </c>
      <c r="G345" s="123">
        <f>F345*$G$3</f>
        <v>2669.2438080000002</v>
      </c>
      <c r="H345" s="103"/>
      <c r="I345" s="123">
        <v>2114.42</v>
      </c>
    </row>
    <row r="346" spans="1:9" ht="13.5" x14ac:dyDescent="0.25">
      <c r="A346" s="66" t="s">
        <v>299</v>
      </c>
      <c r="B346" s="105"/>
      <c r="C346" s="68" t="s">
        <v>45</v>
      </c>
      <c r="D346" s="69">
        <v>1</v>
      </c>
      <c r="E346" s="75">
        <v>1784.74</v>
      </c>
      <c r="F346" s="75">
        <v>1784.74</v>
      </c>
      <c r="G346" s="75"/>
      <c r="H346" s="75">
        <f t="shared" ref="H346:H348" si="168">E346*$I$3</f>
        <v>1636.238902145981</v>
      </c>
      <c r="I346" s="75">
        <f t="shared" ref="I346:I348" si="169">(H346*D346)*$G$3</f>
        <v>2065.5879900690866</v>
      </c>
    </row>
    <row r="347" spans="1:9" ht="13.5" x14ac:dyDescent="0.25">
      <c r="A347" s="66" t="s">
        <v>299</v>
      </c>
      <c r="B347" s="105"/>
      <c r="C347" s="68" t="s">
        <v>21</v>
      </c>
      <c r="D347" s="69">
        <v>8</v>
      </c>
      <c r="E347" s="74">
        <v>17.850000000000001</v>
      </c>
      <c r="F347" s="74">
        <v>142.80000000000001</v>
      </c>
      <c r="G347" s="74"/>
      <c r="H347" s="74">
        <f t="shared" si="168"/>
        <v>16.364772685828616</v>
      </c>
      <c r="I347" s="74">
        <f t="shared" si="169"/>
        <v>165.27111230872035</v>
      </c>
    </row>
    <row r="348" spans="1:9" ht="13.5" x14ac:dyDescent="0.25">
      <c r="A348" s="66" t="s">
        <v>299</v>
      </c>
      <c r="B348" s="105"/>
      <c r="C348" s="68" t="s">
        <v>21</v>
      </c>
      <c r="D348" s="69">
        <v>8</v>
      </c>
      <c r="E348" s="74">
        <v>23.36</v>
      </c>
      <c r="F348" s="74">
        <v>186.88</v>
      </c>
      <c r="G348" s="74"/>
      <c r="H348" s="74">
        <f t="shared" si="168"/>
        <v>21.416307559717445</v>
      </c>
      <c r="I348" s="74">
        <f t="shared" si="169"/>
        <v>216.28757330709843</v>
      </c>
    </row>
    <row r="349" spans="1:9" ht="13.5" x14ac:dyDescent="0.25">
      <c r="A349" s="99" t="s">
        <v>300</v>
      </c>
      <c r="B349" s="100" t="s">
        <v>434</v>
      </c>
      <c r="C349" s="101" t="s">
        <v>198</v>
      </c>
      <c r="D349" s="102"/>
      <c r="E349" s="103"/>
      <c r="F349" s="123">
        <v>2177.88</v>
      </c>
      <c r="G349" s="123">
        <f>F349*$G$3</f>
        <v>2749.355712</v>
      </c>
      <c r="H349" s="103"/>
      <c r="I349" s="123">
        <v>2177.88</v>
      </c>
    </row>
    <row r="350" spans="1:9" ht="13.5" x14ac:dyDescent="0.25">
      <c r="A350" s="66" t="s">
        <v>300</v>
      </c>
      <c r="B350" s="105"/>
      <c r="C350" s="68" t="s">
        <v>45</v>
      </c>
      <c r="D350" s="69">
        <v>1</v>
      </c>
      <c r="E350" s="75">
        <v>1848.2</v>
      </c>
      <c r="F350" s="75">
        <v>1848.2</v>
      </c>
      <c r="G350" s="75"/>
      <c r="H350" s="75">
        <f t="shared" ref="H350:H352" si="170">E350*$I$3</f>
        <v>1694.4186486245628</v>
      </c>
      <c r="I350" s="75">
        <f t="shared" ref="I350:I352" si="171">(H350*D350)*$G$3</f>
        <v>2139.0341020236478</v>
      </c>
    </row>
    <row r="351" spans="1:9" ht="13.5" x14ac:dyDescent="0.25">
      <c r="A351" s="66" t="s">
        <v>300</v>
      </c>
      <c r="B351" s="105"/>
      <c r="C351" s="68" t="s">
        <v>21</v>
      </c>
      <c r="D351" s="69">
        <v>8</v>
      </c>
      <c r="E351" s="74">
        <v>17.850000000000001</v>
      </c>
      <c r="F351" s="74">
        <v>142.80000000000001</v>
      </c>
      <c r="G351" s="74"/>
      <c r="H351" s="74">
        <f t="shared" si="170"/>
        <v>16.364772685828616</v>
      </c>
      <c r="I351" s="74">
        <f t="shared" si="171"/>
        <v>165.27111230872035</v>
      </c>
    </row>
    <row r="352" spans="1:9" ht="13.5" x14ac:dyDescent="0.25">
      <c r="A352" s="66" t="s">
        <v>300</v>
      </c>
      <c r="B352" s="105"/>
      <c r="C352" s="68" t="s">
        <v>21</v>
      </c>
      <c r="D352" s="69">
        <v>8</v>
      </c>
      <c r="E352" s="74">
        <v>23.36</v>
      </c>
      <c r="F352" s="74">
        <v>186.88</v>
      </c>
      <c r="G352" s="74"/>
      <c r="H352" s="74">
        <f t="shared" si="170"/>
        <v>21.416307559717445</v>
      </c>
      <c r="I352" s="74">
        <f t="shared" si="171"/>
        <v>216.28757330709843</v>
      </c>
    </row>
    <row r="353" spans="1:9" ht="27" x14ac:dyDescent="0.25">
      <c r="A353" s="99" t="s">
        <v>301</v>
      </c>
      <c r="B353" s="100" t="s">
        <v>435</v>
      </c>
      <c r="C353" s="101" t="s">
        <v>198</v>
      </c>
      <c r="D353" s="102"/>
      <c r="E353" s="103"/>
      <c r="F353" s="123">
        <v>1013.48</v>
      </c>
      <c r="G353" s="123">
        <f>F353*$G$3</f>
        <v>1279.417152</v>
      </c>
      <c r="H353" s="103"/>
      <c r="I353" s="123">
        <v>1013.48</v>
      </c>
    </row>
    <row r="354" spans="1:9" ht="13.5" x14ac:dyDescent="0.25">
      <c r="A354" s="66" t="s">
        <v>301</v>
      </c>
      <c r="B354" s="105"/>
      <c r="C354" s="68" t="s">
        <v>45</v>
      </c>
      <c r="D354" s="69">
        <v>1</v>
      </c>
      <c r="E354" s="74">
        <v>683.8</v>
      </c>
      <c r="F354" s="74">
        <v>683.8</v>
      </c>
      <c r="G354" s="74"/>
      <c r="H354" s="74">
        <f t="shared" ref="H354:H356" si="172">E354*$I$3</f>
        <v>626.90372899549618</v>
      </c>
      <c r="I354" s="74">
        <f t="shared" ref="I354:I356" si="173">(H354*D354)*$G$3</f>
        <v>791.40326748391431</v>
      </c>
    </row>
    <row r="355" spans="1:9" ht="13.5" x14ac:dyDescent="0.25">
      <c r="A355" s="66" t="s">
        <v>301</v>
      </c>
      <c r="B355" s="105"/>
      <c r="C355" s="68" t="s">
        <v>21</v>
      </c>
      <c r="D355" s="69">
        <v>8</v>
      </c>
      <c r="E355" s="74">
        <v>17.850000000000001</v>
      </c>
      <c r="F355" s="74">
        <v>142.80000000000001</v>
      </c>
      <c r="G355" s="74"/>
      <c r="H355" s="74">
        <f t="shared" si="172"/>
        <v>16.364772685828616</v>
      </c>
      <c r="I355" s="74">
        <f t="shared" si="173"/>
        <v>165.27111230872035</v>
      </c>
    </row>
    <row r="356" spans="1:9" ht="13.5" x14ac:dyDescent="0.25">
      <c r="A356" s="66" t="s">
        <v>301</v>
      </c>
      <c r="B356" s="105"/>
      <c r="C356" s="68" t="s">
        <v>21</v>
      </c>
      <c r="D356" s="69">
        <v>8</v>
      </c>
      <c r="E356" s="74">
        <v>23.36</v>
      </c>
      <c r="F356" s="74">
        <v>186.88</v>
      </c>
      <c r="G356" s="74"/>
      <c r="H356" s="74">
        <f t="shared" si="172"/>
        <v>21.416307559717445</v>
      </c>
      <c r="I356" s="74">
        <f t="shared" si="173"/>
        <v>216.28757330709843</v>
      </c>
    </row>
    <row r="357" spans="1:9" ht="216" x14ac:dyDescent="0.25">
      <c r="A357" s="106" t="s">
        <v>302</v>
      </c>
      <c r="B357" s="100" t="s">
        <v>436</v>
      </c>
      <c r="C357" s="107" t="s">
        <v>198</v>
      </c>
      <c r="D357" s="100"/>
      <c r="E357" s="113"/>
      <c r="F357" s="114">
        <v>1013.69</v>
      </c>
      <c r="G357" s="114">
        <f>F357*$G$3</f>
        <v>1279.6822560000001</v>
      </c>
      <c r="H357" s="113"/>
      <c r="I357" s="114">
        <v>1013.69</v>
      </c>
    </row>
    <row r="358" spans="1:9" ht="13.5" x14ac:dyDescent="0.25">
      <c r="A358" s="70" t="s">
        <v>302</v>
      </c>
      <c r="B358" s="112"/>
      <c r="C358" s="71" t="s">
        <v>45</v>
      </c>
      <c r="D358" s="72">
        <v>1</v>
      </c>
      <c r="E358" s="73">
        <v>684.01</v>
      </c>
      <c r="F358" s="73">
        <v>684.01</v>
      </c>
      <c r="G358" s="73"/>
      <c r="H358" s="73">
        <f t="shared" ref="H358:H360" si="174">E358*$I$3</f>
        <v>627.09625573297649</v>
      </c>
      <c r="I358" s="73">
        <f t="shared" ref="I358:I360" si="175">(H358*D358)*$G$3</f>
        <v>791.64631323730953</v>
      </c>
    </row>
    <row r="359" spans="1:9" ht="13.5" x14ac:dyDescent="0.25">
      <c r="A359" s="66" t="s">
        <v>302</v>
      </c>
      <c r="B359" s="105"/>
      <c r="C359" s="68" t="s">
        <v>21</v>
      </c>
      <c r="D359" s="69">
        <v>8</v>
      </c>
      <c r="E359" s="74">
        <v>17.850000000000001</v>
      </c>
      <c r="F359" s="74">
        <v>142.80000000000001</v>
      </c>
      <c r="G359" s="74"/>
      <c r="H359" s="74">
        <f t="shared" si="174"/>
        <v>16.364772685828616</v>
      </c>
      <c r="I359" s="74">
        <f t="shared" si="175"/>
        <v>165.27111230872035</v>
      </c>
    </row>
    <row r="360" spans="1:9" ht="13.5" x14ac:dyDescent="0.25">
      <c r="A360" s="66" t="s">
        <v>302</v>
      </c>
      <c r="B360" s="105"/>
      <c r="C360" s="68" t="s">
        <v>21</v>
      </c>
      <c r="D360" s="69">
        <v>8</v>
      </c>
      <c r="E360" s="74">
        <v>23.36</v>
      </c>
      <c r="F360" s="74">
        <v>186.88</v>
      </c>
      <c r="G360" s="74"/>
      <c r="H360" s="74">
        <f t="shared" si="174"/>
        <v>21.416307559717445</v>
      </c>
      <c r="I360" s="74">
        <f t="shared" si="175"/>
        <v>216.28757330709843</v>
      </c>
    </row>
    <row r="361" spans="1:9" ht="13.5" x14ac:dyDescent="0.25">
      <c r="A361" s="99" t="s">
        <v>303</v>
      </c>
      <c r="B361" s="100" t="s">
        <v>437</v>
      </c>
      <c r="C361" s="101" t="s">
        <v>198</v>
      </c>
      <c r="D361" s="102"/>
      <c r="E361" s="103"/>
      <c r="F361" s="104">
        <v>128.08000000000001</v>
      </c>
      <c r="G361" s="104">
        <f>F361*$G$3</f>
        <v>161.68819200000002</v>
      </c>
      <c r="H361" s="103"/>
      <c r="I361" s="104">
        <v>128.08000000000001</v>
      </c>
    </row>
    <row r="362" spans="1:9" ht="13.5" x14ac:dyDescent="0.25">
      <c r="A362" s="66" t="s">
        <v>303</v>
      </c>
      <c r="B362" s="105"/>
      <c r="C362" s="68" t="s">
        <v>45</v>
      </c>
      <c r="D362" s="69">
        <v>1</v>
      </c>
      <c r="E362" s="74">
        <v>111.6</v>
      </c>
      <c r="F362" s="74">
        <v>111.6</v>
      </c>
      <c r="G362" s="74"/>
      <c r="H362" s="74">
        <f t="shared" ref="H362:H364" si="176">E362*$I$3</f>
        <v>102.3142090609789</v>
      </c>
      <c r="I362" s="74">
        <f t="shared" ref="I362:I364" si="177">(H362*D362)*$G$3</f>
        <v>129.16145751857977</v>
      </c>
    </row>
    <row r="363" spans="1:9" ht="13.5" x14ac:dyDescent="0.25">
      <c r="A363" s="66" t="s">
        <v>303</v>
      </c>
      <c r="B363" s="105"/>
      <c r="C363" s="68" t="s">
        <v>21</v>
      </c>
      <c r="D363" s="69">
        <v>0.4</v>
      </c>
      <c r="E363" s="74">
        <v>17.850000000000001</v>
      </c>
      <c r="F363" s="74">
        <v>7.14</v>
      </c>
      <c r="G363" s="74"/>
      <c r="H363" s="74">
        <f t="shared" si="176"/>
        <v>16.364772685828616</v>
      </c>
      <c r="I363" s="74">
        <f t="shared" si="177"/>
        <v>8.2635556154360188</v>
      </c>
    </row>
    <row r="364" spans="1:9" ht="13.5" x14ac:dyDescent="0.25">
      <c r="A364" s="66" t="s">
        <v>303</v>
      </c>
      <c r="B364" s="105"/>
      <c r="C364" s="68" t="s">
        <v>21</v>
      </c>
      <c r="D364" s="69">
        <v>0.4</v>
      </c>
      <c r="E364" s="74">
        <v>23.36</v>
      </c>
      <c r="F364" s="74">
        <v>9.34</v>
      </c>
      <c r="G364" s="74"/>
      <c r="H364" s="74">
        <f t="shared" si="176"/>
        <v>21.416307559717445</v>
      </c>
      <c r="I364" s="74">
        <f t="shared" si="177"/>
        <v>10.814378665354921</v>
      </c>
    </row>
    <row r="365" spans="1:9" ht="13.5" x14ac:dyDescent="0.25">
      <c r="A365" s="99" t="s">
        <v>304</v>
      </c>
      <c r="B365" s="100" t="s">
        <v>438</v>
      </c>
      <c r="C365" s="101" t="s">
        <v>198</v>
      </c>
      <c r="D365" s="102"/>
      <c r="E365" s="103"/>
      <c r="F365" s="104">
        <v>139.72999999999999</v>
      </c>
      <c r="G365" s="104">
        <f>F365*$G$3</f>
        <v>176.395152</v>
      </c>
      <c r="H365" s="103"/>
      <c r="I365" s="104">
        <v>139.72999999999999</v>
      </c>
    </row>
    <row r="366" spans="1:9" ht="13.5" x14ac:dyDescent="0.25">
      <c r="A366" s="66" t="s">
        <v>304</v>
      </c>
      <c r="B366" s="105"/>
      <c r="C366" s="68" t="s">
        <v>45</v>
      </c>
      <c r="D366" s="69">
        <v>1</v>
      </c>
      <c r="E366" s="74">
        <v>123.25</v>
      </c>
      <c r="F366" s="74">
        <v>123.25</v>
      </c>
      <c r="G366" s="74"/>
      <c r="H366" s="74">
        <f t="shared" ref="H366:H368" si="178">E366*$I$3</f>
        <v>112.99485902119757</v>
      </c>
      <c r="I366" s="74">
        <f t="shared" ref="I366:I368" si="179">(H366*D366)*$G$3</f>
        <v>142.64471002835981</v>
      </c>
    </row>
    <row r="367" spans="1:9" ht="13.5" x14ac:dyDescent="0.25">
      <c r="A367" s="66" t="s">
        <v>304</v>
      </c>
      <c r="B367" s="105"/>
      <c r="C367" s="68" t="s">
        <v>21</v>
      </c>
      <c r="D367" s="69">
        <v>0.4</v>
      </c>
      <c r="E367" s="74">
        <v>17.850000000000001</v>
      </c>
      <c r="F367" s="74">
        <v>7.14</v>
      </c>
      <c r="G367" s="74"/>
      <c r="H367" s="74">
        <f t="shared" si="178"/>
        <v>16.364772685828616</v>
      </c>
      <c r="I367" s="74">
        <f t="shared" si="179"/>
        <v>8.2635556154360188</v>
      </c>
    </row>
    <row r="368" spans="1:9" ht="13.5" x14ac:dyDescent="0.25">
      <c r="A368" s="66" t="s">
        <v>304</v>
      </c>
      <c r="B368" s="105"/>
      <c r="C368" s="68" t="s">
        <v>21</v>
      </c>
      <c r="D368" s="69">
        <v>0.4</v>
      </c>
      <c r="E368" s="74">
        <v>23.36</v>
      </c>
      <c r="F368" s="74">
        <v>9.34</v>
      </c>
      <c r="G368" s="74"/>
      <c r="H368" s="74">
        <f t="shared" si="178"/>
        <v>21.416307559717445</v>
      </c>
      <c r="I368" s="74">
        <f t="shared" si="179"/>
        <v>10.814378665354921</v>
      </c>
    </row>
    <row r="369" spans="1:9" ht="54" x14ac:dyDescent="0.25">
      <c r="A369" s="99" t="s">
        <v>305</v>
      </c>
      <c r="B369" s="100" t="s">
        <v>439</v>
      </c>
      <c r="C369" s="101" t="s">
        <v>198</v>
      </c>
      <c r="D369" s="108"/>
      <c r="E369" s="109"/>
      <c r="F369" s="104">
        <v>65.260000000000005</v>
      </c>
      <c r="G369" s="104">
        <f>F369*$G$3</f>
        <v>82.384224000000003</v>
      </c>
      <c r="H369" s="109"/>
      <c r="I369" s="104">
        <v>65.260000000000005</v>
      </c>
    </row>
    <row r="370" spans="1:9" ht="13.5" x14ac:dyDescent="0.25">
      <c r="A370" s="66" t="s">
        <v>305</v>
      </c>
      <c r="B370" s="111"/>
      <c r="C370" s="68" t="s">
        <v>45</v>
      </c>
      <c r="D370" s="69">
        <v>1</v>
      </c>
      <c r="E370" s="74">
        <v>48.78</v>
      </c>
      <c r="F370" s="74">
        <v>48.78</v>
      </c>
      <c r="G370" s="74"/>
      <c r="H370" s="74">
        <f t="shared" ref="H370:H372" si="180">E370*$I$3</f>
        <v>44.721210734718198</v>
      </c>
      <c r="I370" s="74">
        <f t="shared" ref="I370:I372" si="181">(H370*D370)*$G$3</f>
        <v>56.456056431508252</v>
      </c>
    </row>
    <row r="371" spans="1:9" ht="13.5" x14ac:dyDescent="0.25">
      <c r="A371" s="66" t="s">
        <v>305</v>
      </c>
      <c r="B371" s="105"/>
      <c r="C371" s="68" t="s">
        <v>21</v>
      </c>
      <c r="D371" s="69">
        <v>0.4</v>
      </c>
      <c r="E371" s="74">
        <v>17.850000000000001</v>
      </c>
      <c r="F371" s="74">
        <v>7.14</v>
      </c>
      <c r="G371" s="74"/>
      <c r="H371" s="74">
        <f t="shared" si="180"/>
        <v>16.364772685828616</v>
      </c>
      <c r="I371" s="74">
        <f t="shared" si="181"/>
        <v>8.2635556154360188</v>
      </c>
    </row>
    <row r="372" spans="1:9" ht="13.5" x14ac:dyDescent="0.25">
      <c r="A372" s="66" t="s">
        <v>305</v>
      </c>
      <c r="B372" s="105"/>
      <c r="C372" s="68" t="s">
        <v>21</v>
      </c>
      <c r="D372" s="69">
        <v>0.4</v>
      </c>
      <c r="E372" s="74">
        <v>23.36</v>
      </c>
      <c r="F372" s="74">
        <v>9.34</v>
      </c>
      <c r="G372" s="74"/>
      <c r="H372" s="74">
        <f t="shared" si="180"/>
        <v>21.416307559717445</v>
      </c>
      <c r="I372" s="74">
        <f t="shared" si="181"/>
        <v>10.814378665354921</v>
      </c>
    </row>
    <row r="373" spans="1:9" ht="13.5" x14ac:dyDescent="0.25">
      <c r="A373" s="99" t="s">
        <v>306</v>
      </c>
      <c r="B373" s="100" t="s">
        <v>440</v>
      </c>
      <c r="C373" s="101" t="s">
        <v>198</v>
      </c>
      <c r="D373" s="102"/>
      <c r="E373" s="103"/>
      <c r="F373" s="104">
        <v>336.57</v>
      </c>
      <c r="G373" s="104">
        <f>F373*$G$3</f>
        <v>424.88596799999999</v>
      </c>
      <c r="H373" s="103"/>
      <c r="I373" s="104">
        <v>336.57</v>
      </c>
    </row>
    <row r="374" spans="1:9" ht="13.5" x14ac:dyDescent="0.25">
      <c r="A374" s="66" t="s">
        <v>306</v>
      </c>
      <c r="B374" s="105"/>
      <c r="C374" s="68" t="s">
        <v>45</v>
      </c>
      <c r="D374" s="69">
        <v>1</v>
      </c>
      <c r="E374" s="74">
        <v>328.33</v>
      </c>
      <c r="F374" s="74">
        <v>328.33</v>
      </c>
      <c r="G374" s="74"/>
      <c r="H374" s="74">
        <f t="shared" ref="H374:H376" si="182">E374*$I$3</f>
        <v>301.01097008056632</v>
      </c>
      <c r="I374" s="74">
        <f t="shared" ref="I374:I376" si="183">(H374*D374)*$G$3</f>
        <v>379.99624862970694</v>
      </c>
    </row>
    <row r="375" spans="1:9" ht="13.5" x14ac:dyDescent="0.25">
      <c r="A375" s="66" t="s">
        <v>306</v>
      </c>
      <c r="B375" s="105"/>
      <c r="C375" s="68" t="s">
        <v>21</v>
      </c>
      <c r="D375" s="69">
        <v>0.2</v>
      </c>
      <c r="E375" s="74">
        <v>17.850000000000001</v>
      </c>
      <c r="F375" s="74">
        <v>3.57</v>
      </c>
      <c r="G375" s="74"/>
      <c r="H375" s="74">
        <f t="shared" si="182"/>
        <v>16.364772685828616</v>
      </c>
      <c r="I375" s="74">
        <f t="shared" si="183"/>
        <v>4.1317778077180094</v>
      </c>
    </row>
    <row r="376" spans="1:9" ht="13.5" x14ac:dyDescent="0.25">
      <c r="A376" s="66" t="s">
        <v>306</v>
      </c>
      <c r="B376" s="105"/>
      <c r="C376" s="68" t="s">
        <v>21</v>
      </c>
      <c r="D376" s="69">
        <v>0.2</v>
      </c>
      <c r="E376" s="74">
        <v>23.36</v>
      </c>
      <c r="F376" s="74">
        <v>4.67</v>
      </c>
      <c r="G376" s="74"/>
      <c r="H376" s="74">
        <f t="shared" si="182"/>
        <v>21.416307559717445</v>
      </c>
      <c r="I376" s="74">
        <f t="shared" si="183"/>
        <v>5.4071893326774605</v>
      </c>
    </row>
    <row r="377" spans="1:9" ht="67.5" x14ac:dyDescent="0.25">
      <c r="A377" s="99" t="s">
        <v>307</v>
      </c>
      <c r="B377" s="100" t="s">
        <v>441</v>
      </c>
      <c r="C377" s="101" t="s">
        <v>198</v>
      </c>
      <c r="D377" s="108"/>
      <c r="E377" s="109"/>
      <c r="F377" s="104">
        <v>10.220000000000001</v>
      </c>
      <c r="G377" s="104">
        <f>F377*$G$3</f>
        <v>12.901728</v>
      </c>
      <c r="H377" s="109"/>
      <c r="I377" s="104">
        <v>10.220000000000001</v>
      </c>
    </row>
    <row r="378" spans="1:9" ht="13.5" x14ac:dyDescent="0.25">
      <c r="A378" s="66" t="s">
        <v>307</v>
      </c>
      <c r="B378" s="111"/>
      <c r="C378" s="68" t="s">
        <v>45</v>
      </c>
      <c r="D378" s="69">
        <v>1</v>
      </c>
      <c r="E378" s="74">
        <v>9.39</v>
      </c>
      <c r="F378" s="74">
        <v>9.39</v>
      </c>
      <c r="G378" s="74"/>
      <c r="H378" s="74">
        <f t="shared" ref="H378:H380" si="184">E378*$I$3</f>
        <v>8.6086955473350528</v>
      </c>
      <c r="I378" s="74">
        <f t="shared" ref="I378:I380" si="185">(H378*D378)*$G$3</f>
        <v>10.86761725895577</v>
      </c>
    </row>
    <row r="379" spans="1:9" ht="13.5" x14ac:dyDescent="0.25">
      <c r="A379" s="66" t="s">
        <v>307</v>
      </c>
      <c r="B379" s="105"/>
      <c r="C379" s="68" t="s">
        <v>21</v>
      </c>
      <c r="D379" s="69">
        <v>0.02</v>
      </c>
      <c r="E379" s="74">
        <v>17.850000000000001</v>
      </c>
      <c r="F379" s="74">
        <v>0.36</v>
      </c>
      <c r="G379" s="74"/>
      <c r="H379" s="74">
        <f t="shared" si="184"/>
        <v>16.364772685828616</v>
      </c>
      <c r="I379" s="74">
        <f t="shared" si="185"/>
        <v>0.4131777807718009</v>
      </c>
    </row>
    <row r="380" spans="1:9" ht="13.5" x14ac:dyDescent="0.25">
      <c r="A380" s="66" t="s">
        <v>307</v>
      </c>
      <c r="B380" s="105"/>
      <c r="C380" s="68" t="s">
        <v>21</v>
      </c>
      <c r="D380" s="69">
        <v>0.02</v>
      </c>
      <c r="E380" s="74">
        <v>23.36</v>
      </c>
      <c r="F380" s="74">
        <v>0.47</v>
      </c>
      <c r="G380" s="74"/>
      <c r="H380" s="74">
        <f t="shared" si="184"/>
        <v>21.416307559717445</v>
      </c>
      <c r="I380" s="74">
        <f t="shared" si="185"/>
        <v>0.540718933267746</v>
      </c>
    </row>
    <row r="381" spans="1:9" ht="121.5" x14ac:dyDescent="0.25">
      <c r="A381" s="106" t="s">
        <v>308</v>
      </c>
      <c r="B381" s="100" t="s">
        <v>442</v>
      </c>
      <c r="C381" s="107" t="s">
        <v>198</v>
      </c>
      <c r="D381" s="100"/>
      <c r="E381" s="113"/>
      <c r="F381" s="110">
        <v>867.48</v>
      </c>
      <c r="G381" s="110">
        <f>F381*$G$3</f>
        <v>1095.1067519999999</v>
      </c>
      <c r="H381" s="113"/>
      <c r="I381" s="110">
        <v>867.48</v>
      </c>
    </row>
    <row r="382" spans="1:9" ht="13.5" x14ac:dyDescent="0.25">
      <c r="A382" s="70" t="s">
        <v>308</v>
      </c>
      <c r="B382" s="112"/>
      <c r="C382" s="71" t="s">
        <v>45</v>
      </c>
      <c r="D382" s="72">
        <v>1</v>
      </c>
      <c r="E382" s="73">
        <v>859.24</v>
      </c>
      <c r="F382" s="73">
        <v>859.24</v>
      </c>
      <c r="G382" s="73"/>
      <c r="H382" s="73">
        <f t="shared" ref="H382:H384" si="186">E382*$I$3</f>
        <v>787.74606625049739</v>
      </c>
      <c r="I382" s="73">
        <f t="shared" ref="I382:I384" si="187">(H382*D382)*$G$3</f>
        <v>994.45063403462791</v>
      </c>
    </row>
    <row r="383" spans="1:9" ht="13.5" x14ac:dyDescent="0.25">
      <c r="A383" s="66" t="s">
        <v>308</v>
      </c>
      <c r="B383" s="105"/>
      <c r="C383" s="68" t="s">
        <v>21</v>
      </c>
      <c r="D383" s="69">
        <v>0.2</v>
      </c>
      <c r="E383" s="74">
        <v>17.850000000000001</v>
      </c>
      <c r="F383" s="74">
        <v>3.57</v>
      </c>
      <c r="G383" s="74"/>
      <c r="H383" s="74">
        <f t="shared" si="186"/>
        <v>16.364772685828616</v>
      </c>
      <c r="I383" s="74">
        <f t="shared" si="187"/>
        <v>4.1317778077180094</v>
      </c>
    </row>
    <row r="384" spans="1:9" ht="13.5" x14ac:dyDescent="0.25">
      <c r="A384" s="66" t="s">
        <v>308</v>
      </c>
      <c r="B384" s="105"/>
      <c r="C384" s="68" t="s">
        <v>21</v>
      </c>
      <c r="D384" s="69">
        <v>0.2</v>
      </c>
      <c r="E384" s="74">
        <v>23.36</v>
      </c>
      <c r="F384" s="74">
        <v>4.67</v>
      </c>
      <c r="G384" s="74"/>
      <c r="H384" s="74">
        <f t="shared" si="186"/>
        <v>21.416307559717445</v>
      </c>
      <c r="I384" s="74">
        <f t="shared" si="187"/>
        <v>5.4071893326774605</v>
      </c>
    </row>
    <row r="385" spans="1:9" ht="54" x14ac:dyDescent="0.25">
      <c r="A385" s="99" t="s">
        <v>309</v>
      </c>
      <c r="B385" s="100" t="s">
        <v>443</v>
      </c>
      <c r="C385" s="101" t="s">
        <v>198</v>
      </c>
      <c r="D385" s="108"/>
      <c r="E385" s="109"/>
      <c r="F385" s="104">
        <v>985.31</v>
      </c>
      <c r="G385" s="104">
        <f>F385*$G$3</f>
        <v>1243.8553439999998</v>
      </c>
      <c r="H385" s="109"/>
      <c r="I385" s="104">
        <v>985.31</v>
      </c>
    </row>
    <row r="386" spans="1:9" ht="13.5" x14ac:dyDescent="0.25">
      <c r="A386" s="66" t="s">
        <v>309</v>
      </c>
      <c r="B386" s="111"/>
      <c r="C386" s="68" t="s">
        <v>45</v>
      </c>
      <c r="D386" s="69">
        <v>1</v>
      </c>
      <c r="E386" s="74">
        <v>977.07</v>
      </c>
      <c r="F386" s="74">
        <v>977.07</v>
      </c>
      <c r="G386" s="74"/>
      <c r="H386" s="74">
        <f t="shared" ref="H386:H388" si="188">E386*$I$3</f>
        <v>895.77190185672634</v>
      </c>
      <c r="I386" s="74">
        <f t="shared" ref="I386:I388" si="189">(H386*D386)*$G$3</f>
        <v>1130.8224489039312</v>
      </c>
    </row>
    <row r="387" spans="1:9" ht="13.5" x14ac:dyDescent="0.25">
      <c r="A387" s="66" t="s">
        <v>309</v>
      </c>
      <c r="B387" s="105"/>
      <c r="C387" s="68" t="s">
        <v>21</v>
      </c>
      <c r="D387" s="69">
        <v>0.2</v>
      </c>
      <c r="E387" s="74">
        <v>17.850000000000001</v>
      </c>
      <c r="F387" s="74">
        <v>3.57</v>
      </c>
      <c r="G387" s="74"/>
      <c r="H387" s="74">
        <f t="shared" si="188"/>
        <v>16.364772685828616</v>
      </c>
      <c r="I387" s="74">
        <f t="shared" si="189"/>
        <v>4.1317778077180094</v>
      </c>
    </row>
    <row r="388" spans="1:9" ht="13.5" x14ac:dyDescent="0.25">
      <c r="A388" s="66" t="s">
        <v>309</v>
      </c>
      <c r="B388" s="105"/>
      <c r="C388" s="68" t="s">
        <v>21</v>
      </c>
      <c r="D388" s="69">
        <v>0.2</v>
      </c>
      <c r="E388" s="74">
        <v>23.36</v>
      </c>
      <c r="F388" s="74">
        <v>4.67</v>
      </c>
      <c r="G388" s="74"/>
      <c r="H388" s="74">
        <f t="shared" si="188"/>
        <v>21.416307559717445</v>
      </c>
      <c r="I388" s="74">
        <f t="shared" si="189"/>
        <v>5.4071893326774605</v>
      </c>
    </row>
    <row r="389" spans="1:9" ht="54" x14ac:dyDescent="0.25">
      <c r="A389" s="99" t="s">
        <v>310</v>
      </c>
      <c r="B389" s="100" t="s">
        <v>444</v>
      </c>
      <c r="C389" s="101" t="s">
        <v>198</v>
      </c>
      <c r="D389" s="108"/>
      <c r="E389" s="109"/>
      <c r="F389" s="104">
        <v>21.02</v>
      </c>
      <c r="G389" s="104">
        <f>F389*$G$3</f>
        <v>26.535647999999998</v>
      </c>
      <c r="H389" s="109"/>
      <c r="I389" s="104">
        <v>21.02</v>
      </c>
    </row>
    <row r="390" spans="1:9" ht="13.5" x14ac:dyDescent="0.25">
      <c r="A390" s="66" t="s">
        <v>310</v>
      </c>
      <c r="B390" s="111"/>
      <c r="C390" s="68" t="s">
        <v>45</v>
      </c>
      <c r="D390" s="69">
        <v>1</v>
      </c>
      <c r="E390" s="74">
        <v>14.15</v>
      </c>
      <c r="F390" s="74">
        <v>14.15</v>
      </c>
      <c r="G390" s="74"/>
      <c r="H390" s="74">
        <f t="shared" ref="H390:H392" si="190">E390*$I$3</f>
        <v>12.972634930222684</v>
      </c>
      <c r="I390" s="74">
        <f t="shared" ref="I390:I392" si="191">(H390*D390)*$G$3</f>
        <v>16.376654335913116</v>
      </c>
    </row>
    <row r="391" spans="1:9" ht="13.5" x14ac:dyDescent="0.25">
      <c r="A391" s="66" t="s">
        <v>310</v>
      </c>
      <c r="B391" s="105"/>
      <c r="C391" s="68" t="s">
        <v>21</v>
      </c>
      <c r="D391" s="69">
        <v>0.17</v>
      </c>
      <c r="E391" s="74">
        <v>17.850000000000001</v>
      </c>
      <c r="F391" s="74">
        <v>2.98</v>
      </c>
      <c r="G391" s="74"/>
      <c r="H391" s="74">
        <f t="shared" si="190"/>
        <v>16.364772685828616</v>
      </c>
      <c r="I391" s="74">
        <f t="shared" si="191"/>
        <v>3.5120111365603073</v>
      </c>
    </row>
    <row r="392" spans="1:9" ht="13.5" x14ac:dyDescent="0.25">
      <c r="A392" s="66" t="s">
        <v>310</v>
      </c>
      <c r="B392" s="105"/>
      <c r="C392" s="68" t="s">
        <v>21</v>
      </c>
      <c r="D392" s="69">
        <v>0.17</v>
      </c>
      <c r="E392" s="74">
        <v>23.36</v>
      </c>
      <c r="F392" s="74">
        <v>3.89</v>
      </c>
      <c r="G392" s="74"/>
      <c r="H392" s="74">
        <f t="shared" si="190"/>
        <v>21.416307559717445</v>
      </c>
      <c r="I392" s="74">
        <f t="shared" si="191"/>
        <v>4.5961109327758418</v>
      </c>
    </row>
    <row r="393" spans="1:9" ht="13.5" x14ac:dyDescent="0.25">
      <c r="A393" s="99" t="s">
        <v>311</v>
      </c>
      <c r="B393" s="100" t="s">
        <v>445</v>
      </c>
      <c r="C393" s="101" t="s">
        <v>198</v>
      </c>
      <c r="D393" s="102"/>
      <c r="E393" s="103"/>
      <c r="F393" s="104">
        <v>7.96</v>
      </c>
      <c r="G393" s="104">
        <f>F393*$G$3</f>
        <v>10.048703999999999</v>
      </c>
      <c r="H393" s="103"/>
      <c r="I393" s="104">
        <v>7.96</v>
      </c>
    </row>
    <row r="394" spans="1:9" ht="13.5" x14ac:dyDescent="0.25">
      <c r="A394" s="66" t="s">
        <v>311</v>
      </c>
      <c r="B394" s="105"/>
      <c r="C394" s="68" t="s">
        <v>45</v>
      </c>
      <c r="D394" s="69">
        <v>1</v>
      </c>
      <c r="E394" s="74">
        <v>7.26</v>
      </c>
      <c r="F394" s="74">
        <v>7.26</v>
      </c>
      <c r="G394" s="74"/>
      <c r="H394" s="74">
        <f t="shared" ref="H394:H396" si="192">E394*$I$3</f>
        <v>6.6559243528916383</v>
      </c>
      <c r="I394" s="74">
        <f t="shared" ref="I394:I396" si="193">(H394*D394)*$G$3</f>
        <v>8.4024389030904043</v>
      </c>
    </row>
    <row r="395" spans="1:9" ht="13.5" x14ac:dyDescent="0.25">
      <c r="A395" s="66" t="s">
        <v>311</v>
      </c>
      <c r="B395" s="105"/>
      <c r="C395" s="68" t="s">
        <v>21</v>
      </c>
      <c r="D395" s="69">
        <v>0.02</v>
      </c>
      <c r="E395" s="74">
        <v>17.850000000000001</v>
      </c>
      <c r="F395" s="74">
        <v>0.3</v>
      </c>
      <c r="G395" s="74"/>
      <c r="H395" s="74">
        <f t="shared" si="192"/>
        <v>16.364772685828616</v>
      </c>
      <c r="I395" s="74">
        <f t="shared" si="193"/>
        <v>0.4131777807718009</v>
      </c>
    </row>
    <row r="396" spans="1:9" ht="13.5" x14ac:dyDescent="0.25">
      <c r="A396" s="66" t="s">
        <v>311</v>
      </c>
      <c r="B396" s="105"/>
      <c r="C396" s="68" t="s">
        <v>21</v>
      </c>
      <c r="D396" s="69">
        <v>0.02</v>
      </c>
      <c r="E396" s="74">
        <v>23.36</v>
      </c>
      <c r="F396" s="74">
        <v>0.4</v>
      </c>
      <c r="G396" s="74"/>
      <c r="H396" s="74">
        <f t="shared" si="192"/>
        <v>21.416307559717445</v>
      </c>
      <c r="I396" s="74">
        <f t="shared" si="193"/>
        <v>0.540718933267746</v>
      </c>
    </row>
    <row r="397" spans="1:9" ht="13.5" x14ac:dyDescent="0.25">
      <c r="A397" s="99" t="s">
        <v>312</v>
      </c>
      <c r="B397" s="100" t="s">
        <v>446</v>
      </c>
      <c r="C397" s="101" t="s">
        <v>198</v>
      </c>
      <c r="D397" s="102"/>
      <c r="E397" s="103"/>
      <c r="F397" s="104">
        <v>13.29</v>
      </c>
      <c r="G397" s="104">
        <f>F397*$G$3</f>
        <v>16.777296</v>
      </c>
      <c r="H397" s="103"/>
      <c r="I397" s="104">
        <v>13.29</v>
      </c>
    </row>
    <row r="398" spans="1:9" ht="13.5" x14ac:dyDescent="0.25">
      <c r="A398" s="66" t="s">
        <v>312</v>
      </c>
      <c r="B398" s="105"/>
      <c r="C398" s="68" t="s">
        <v>45</v>
      </c>
      <c r="D398" s="69">
        <v>1</v>
      </c>
      <c r="E398" s="74">
        <v>11.93</v>
      </c>
      <c r="F398" s="74">
        <v>11.93</v>
      </c>
      <c r="G398" s="74"/>
      <c r="H398" s="74">
        <f t="shared" ref="H398:H400" si="194">E398*$I$3</f>
        <v>10.937352276859125</v>
      </c>
      <c r="I398" s="74">
        <f t="shared" ref="I398:I400" si="195">(H398*D398)*$G$3</f>
        <v>13.807313514306959</v>
      </c>
    </row>
    <row r="399" spans="1:9" ht="13.5" x14ac:dyDescent="0.25">
      <c r="A399" s="66" t="s">
        <v>312</v>
      </c>
      <c r="B399" s="105"/>
      <c r="C399" s="68" t="s">
        <v>21</v>
      </c>
      <c r="D399" s="69">
        <v>0.03</v>
      </c>
      <c r="E399" s="74">
        <v>17.850000000000001</v>
      </c>
      <c r="F399" s="74">
        <v>0.59</v>
      </c>
      <c r="G399" s="74"/>
      <c r="H399" s="74">
        <f t="shared" si="194"/>
        <v>16.364772685828616</v>
      </c>
      <c r="I399" s="74">
        <f t="shared" si="195"/>
        <v>0.61976667115770134</v>
      </c>
    </row>
    <row r="400" spans="1:9" ht="13.5" x14ac:dyDescent="0.25">
      <c r="A400" s="66" t="s">
        <v>312</v>
      </c>
      <c r="B400" s="105"/>
      <c r="C400" s="68" t="s">
        <v>21</v>
      </c>
      <c r="D400" s="69">
        <v>0.03</v>
      </c>
      <c r="E400" s="74">
        <v>23.36</v>
      </c>
      <c r="F400" s="74">
        <v>0.77</v>
      </c>
      <c r="G400" s="74"/>
      <c r="H400" s="74">
        <f t="shared" si="194"/>
        <v>21.416307559717445</v>
      </c>
      <c r="I400" s="74">
        <f t="shared" si="195"/>
        <v>0.81107839990161901</v>
      </c>
    </row>
    <row r="401" spans="1:9" ht="13.5" x14ac:dyDescent="0.25">
      <c r="A401" s="99" t="s">
        <v>313</v>
      </c>
      <c r="B401" s="100" t="s">
        <v>447</v>
      </c>
      <c r="C401" s="101" t="s">
        <v>198</v>
      </c>
      <c r="D401" s="102"/>
      <c r="E401" s="103"/>
      <c r="F401" s="104">
        <v>17.579999999999998</v>
      </c>
      <c r="G401" s="104">
        <f>F401*$G$3</f>
        <v>22.192991999999997</v>
      </c>
      <c r="H401" s="103"/>
      <c r="I401" s="104">
        <v>17.579999999999998</v>
      </c>
    </row>
    <row r="402" spans="1:9" ht="13.5" x14ac:dyDescent="0.25">
      <c r="A402" s="66" t="s">
        <v>313</v>
      </c>
      <c r="B402" s="105"/>
      <c r="C402" s="68" t="s">
        <v>45</v>
      </c>
      <c r="D402" s="69">
        <v>1</v>
      </c>
      <c r="E402" s="74">
        <v>15.52</v>
      </c>
      <c r="F402" s="74">
        <v>15.52</v>
      </c>
      <c r="G402" s="74"/>
      <c r="H402" s="74">
        <f t="shared" ref="H402:H404" si="196">E402*$I$3</f>
        <v>14.228642693784879</v>
      </c>
      <c r="I402" s="74">
        <f t="shared" ref="I402:I404" si="197">(H402*D402)*$G$3</f>
        <v>17.962238536634032</v>
      </c>
    </row>
    <row r="403" spans="1:9" ht="13.5" x14ac:dyDescent="0.25">
      <c r="A403" s="66" t="s">
        <v>313</v>
      </c>
      <c r="B403" s="105"/>
      <c r="C403" s="68" t="s">
        <v>21</v>
      </c>
      <c r="D403" s="69">
        <v>0.05</v>
      </c>
      <c r="E403" s="74">
        <v>17.850000000000001</v>
      </c>
      <c r="F403" s="74">
        <v>0.89</v>
      </c>
      <c r="G403" s="74"/>
      <c r="H403" s="74">
        <f t="shared" si="196"/>
        <v>16.364772685828616</v>
      </c>
      <c r="I403" s="74">
        <f t="shared" si="197"/>
        <v>1.0329444519295023</v>
      </c>
    </row>
    <row r="404" spans="1:9" ht="13.5" x14ac:dyDescent="0.25">
      <c r="A404" s="66" t="s">
        <v>313</v>
      </c>
      <c r="B404" s="105"/>
      <c r="C404" s="68" t="s">
        <v>21</v>
      </c>
      <c r="D404" s="69">
        <v>0.05</v>
      </c>
      <c r="E404" s="74">
        <v>23.36</v>
      </c>
      <c r="F404" s="74">
        <v>1.17</v>
      </c>
      <c r="G404" s="74"/>
      <c r="H404" s="74">
        <f t="shared" si="196"/>
        <v>21.416307559717445</v>
      </c>
      <c r="I404" s="74">
        <f t="shared" si="197"/>
        <v>1.3517973331693651</v>
      </c>
    </row>
    <row r="405" spans="1:9" ht="13.5" x14ac:dyDescent="0.25">
      <c r="A405" s="99" t="s">
        <v>314</v>
      </c>
      <c r="B405" s="100" t="s">
        <v>448</v>
      </c>
      <c r="C405" s="101" t="s">
        <v>198</v>
      </c>
      <c r="D405" s="102"/>
      <c r="E405" s="103"/>
      <c r="F405" s="104">
        <v>27.88</v>
      </c>
      <c r="G405" s="104">
        <f>F405*$G$3</f>
        <v>35.195712</v>
      </c>
      <c r="H405" s="103"/>
      <c r="I405" s="104">
        <v>27.88</v>
      </c>
    </row>
    <row r="406" spans="1:9" ht="13.5" x14ac:dyDescent="0.25">
      <c r="A406" s="66" t="s">
        <v>314</v>
      </c>
      <c r="B406" s="105"/>
      <c r="C406" s="68" t="s">
        <v>45</v>
      </c>
      <c r="D406" s="69">
        <v>1</v>
      </c>
      <c r="E406" s="74">
        <v>24.46</v>
      </c>
      <c r="F406" s="74">
        <v>24.46</v>
      </c>
      <c r="G406" s="74"/>
      <c r="H406" s="74">
        <f t="shared" ref="H406:H408" si="198">E406*$I$3</f>
        <v>22.42478094651921</v>
      </c>
      <c r="I406" s="74">
        <f t="shared" ref="I406:I408" si="199">(H406*D406)*$G$3</f>
        <v>28.30904346688585</v>
      </c>
    </row>
    <row r="407" spans="1:9" ht="13.5" x14ac:dyDescent="0.25">
      <c r="A407" s="66" t="s">
        <v>314</v>
      </c>
      <c r="B407" s="105"/>
      <c r="C407" s="68" t="s">
        <v>21</v>
      </c>
      <c r="D407" s="69">
        <v>0.08</v>
      </c>
      <c r="E407" s="74">
        <v>17.850000000000001</v>
      </c>
      <c r="F407" s="74">
        <v>1.48</v>
      </c>
      <c r="G407" s="74"/>
      <c r="H407" s="74">
        <f t="shared" si="198"/>
        <v>16.364772685828616</v>
      </c>
      <c r="I407" s="74">
        <f t="shared" si="199"/>
        <v>1.6527111230872036</v>
      </c>
    </row>
    <row r="408" spans="1:9" ht="13.5" x14ac:dyDescent="0.25">
      <c r="A408" s="66" t="s">
        <v>314</v>
      </c>
      <c r="B408" s="105"/>
      <c r="C408" s="68" t="s">
        <v>21</v>
      </c>
      <c r="D408" s="69">
        <v>0.08</v>
      </c>
      <c r="E408" s="74">
        <v>23.36</v>
      </c>
      <c r="F408" s="74">
        <v>1.94</v>
      </c>
      <c r="G408" s="74"/>
      <c r="H408" s="74">
        <f t="shared" si="198"/>
        <v>21.416307559717445</v>
      </c>
      <c r="I408" s="74">
        <f t="shared" si="199"/>
        <v>2.162875733070984</v>
      </c>
    </row>
    <row r="409" spans="1:9" ht="81" x14ac:dyDescent="0.25">
      <c r="A409" s="106" t="s">
        <v>336</v>
      </c>
      <c r="B409" s="100" t="s">
        <v>449</v>
      </c>
      <c r="C409" s="107" t="s">
        <v>337</v>
      </c>
      <c r="D409" s="108"/>
      <c r="E409" s="109"/>
      <c r="F409" s="110">
        <v>82.42</v>
      </c>
      <c r="G409" s="110">
        <f>F409*$G$3</f>
        <v>104.04700800000001</v>
      </c>
      <c r="H409" s="109"/>
      <c r="I409" s="110">
        <v>82.42</v>
      </c>
    </row>
    <row r="410" spans="1:9" ht="13.5" x14ac:dyDescent="0.25">
      <c r="A410" s="66" t="s">
        <v>336</v>
      </c>
      <c r="B410" s="105"/>
      <c r="C410" s="68" t="s">
        <v>21</v>
      </c>
      <c r="D410" s="69">
        <v>2</v>
      </c>
      <c r="E410" s="74">
        <v>17.850000000000001</v>
      </c>
      <c r="F410" s="74">
        <v>35.700000000000003</v>
      </c>
      <c r="G410" s="74"/>
      <c r="H410" s="74">
        <f t="shared" ref="H410:H411" si="200">E410*$I$3</f>
        <v>16.364772685828616</v>
      </c>
      <c r="I410" s="74">
        <f t="shared" ref="I410:I411" si="201">(H410*D410)*$G$3</f>
        <v>41.317778077180087</v>
      </c>
    </row>
    <row r="411" spans="1:9" ht="13.5" x14ac:dyDescent="0.25">
      <c r="A411" s="66" t="s">
        <v>336</v>
      </c>
      <c r="B411" s="105"/>
      <c r="C411" s="68" t="s">
        <v>21</v>
      </c>
      <c r="D411" s="69">
        <v>2</v>
      </c>
      <c r="E411" s="74">
        <v>23.36</v>
      </c>
      <c r="F411" s="74">
        <v>46.72</v>
      </c>
      <c r="G411" s="74"/>
      <c r="H411" s="74">
        <f t="shared" si="200"/>
        <v>21.416307559717445</v>
      </c>
      <c r="I411" s="74">
        <f t="shared" si="201"/>
        <v>54.071893326774607</v>
      </c>
    </row>
    <row r="412" spans="1:9" ht="54" x14ac:dyDescent="0.25">
      <c r="A412" s="106" t="s">
        <v>338</v>
      </c>
      <c r="B412" s="100" t="s">
        <v>450</v>
      </c>
      <c r="C412" s="107" t="s">
        <v>337</v>
      </c>
      <c r="D412" s="108"/>
      <c r="E412" s="109"/>
      <c r="F412" s="110">
        <v>41.21</v>
      </c>
      <c r="G412" s="110">
        <f>F412*$G$3</f>
        <v>52.023504000000003</v>
      </c>
      <c r="H412" s="109"/>
      <c r="I412" s="110">
        <v>41.21</v>
      </c>
    </row>
    <row r="413" spans="1:9" ht="13.5" x14ac:dyDescent="0.25">
      <c r="A413" s="66" t="s">
        <v>338</v>
      </c>
      <c r="B413" s="105"/>
      <c r="C413" s="68" t="s">
        <v>21</v>
      </c>
      <c r="D413" s="69">
        <v>1</v>
      </c>
      <c r="E413" s="74">
        <v>17.850000000000001</v>
      </c>
      <c r="F413" s="74">
        <v>17.850000000000001</v>
      </c>
      <c r="G413" s="74"/>
      <c r="H413" s="74">
        <f t="shared" ref="H413:H414" si="202">E413*$I$3</f>
        <v>16.364772685828616</v>
      </c>
      <c r="I413" s="74">
        <f t="shared" ref="I413:I414" si="203">(H413*D413)*$G$3</f>
        <v>20.658889038590043</v>
      </c>
    </row>
    <row r="414" spans="1:9" ht="13.5" x14ac:dyDescent="0.25">
      <c r="A414" s="66" t="s">
        <v>338</v>
      </c>
      <c r="B414" s="105"/>
      <c r="C414" s="68" t="s">
        <v>21</v>
      </c>
      <c r="D414" s="69">
        <v>1</v>
      </c>
      <c r="E414" s="74">
        <v>23.36</v>
      </c>
      <c r="F414" s="74">
        <v>23.36</v>
      </c>
      <c r="G414" s="74"/>
      <c r="H414" s="74">
        <f t="shared" si="202"/>
        <v>21.416307559717445</v>
      </c>
      <c r="I414" s="74">
        <f t="shared" si="203"/>
        <v>27.035946663387303</v>
      </c>
    </row>
    <row r="415" spans="1:9" ht="67.5" x14ac:dyDescent="0.25">
      <c r="A415" s="106" t="s">
        <v>339</v>
      </c>
      <c r="B415" s="100" t="s">
        <v>451</v>
      </c>
      <c r="C415" s="107" t="s">
        <v>337</v>
      </c>
      <c r="D415" s="108"/>
      <c r="E415" s="109"/>
      <c r="F415" s="110">
        <v>41.21</v>
      </c>
      <c r="G415" s="110">
        <f>F415*$G$3</f>
        <v>52.023504000000003</v>
      </c>
      <c r="H415" s="109"/>
      <c r="I415" s="110">
        <v>41.21</v>
      </c>
    </row>
    <row r="416" spans="1:9" ht="13.5" x14ac:dyDescent="0.25">
      <c r="A416" s="66" t="s">
        <v>339</v>
      </c>
      <c r="B416" s="105"/>
      <c r="C416" s="68" t="s">
        <v>21</v>
      </c>
      <c r="D416" s="69">
        <v>1</v>
      </c>
      <c r="E416" s="74">
        <v>17.850000000000001</v>
      </c>
      <c r="F416" s="74">
        <v>17.850000000000001</v>
      </c>
      <c r="G416" s="74"/>
      <c r="H416" s="74">
        <f t="shared" ref="H416:H417" si="204">E416*$I$3</f>
        <v>16.364772685828616</v>
      </c>
      <c r="I416" s="74">
        <f t="shared" ref="I416:I417" si="205">(H416*D416)*$G$3</f>
        <v>20.658889038590043</v>
      </c>
    </row>
    <row r="417" spans="1:9" ht="13.5" x14ac:dyDescent="0.25">
      <c r="A417" s="66" t="s">
        <v>339</v>
      </c>
      <c r="B417" s="105"/>
      <c r="C417" s="68" t="s">
        <v>21</v>
      </c>
      <c r="D417" s="69">
        <v>1</v>
      </c>
      <c r="E417" s="74">
        <v>23.36</v>
      </c>
      <c r="F417" s="74">
        <v>23.36</v>
      </c>
      <c r="G417" s="74"/>
      <c r="H417" s="74">
        <f t="shared" si="204"/>
        <v>21.416307559717445</v>
      </c>
      <c r="I417" s="74">
        <f t="shared" si="205"/>
        <v>27.035946663387303</v>
      </c>
    </row>
    <row r="418" spans="1:9" ht="67.5" x14ac:dyDescent="0.25">
      <c r="A418" s="106" t="s">
        <v>340</v>
      </c>
      <c r="B418" s="100" t="s">
        <v>452</v>
      </c>
      <c r="C418" s="107" t="s">
        <v>337</v>
      </c>
      <c r="D418" s="108"/>
      <c r="E418" s="109"/>
      <c r="F418" s="110">
        <v>41.21</v>
      </c>
      <c r="G418" s="110">
        <f>F418*$G$3</f>
        <v>52.023504000000003</v>
      </c>
      <c r="H418" s="109"/>
      <c r="I418" s="110">
        <v>41.21</v>
      </c>
    </row>
    <row r="419" spans="1:9" ht="13.5" x14ac:dyDescent="0.25">
      <c r="A419" s="66" t="s">
        <v>340</v>
      </c>
      <c r="B419" s="105"/>
      <c r="C419" s="68" t="s">
        <v>21</v>
      </c>
      <c r="D419" s="69">
        <v>1</v>
      </c>
      <c r="E419" s="74">
        <v>17.850000000000001</v>
      </c>
      <c r="F419" s="74">
        <v>17.850000000000001</v>
      </c>
      <c r="G419" s="74"/>
      <c r="H419" s="74">
        <f t="shared" ref="H419:H420" si="206">E419*$I$3</f>
        <v>16.364772685828616</v>
      </c>
      <c r="I419" s="74">
        <f t="shared" ref="I419:I420" si="207">(H419*D419)*$G$3</f>
        <v>20.658889038590043</v>
      </c>
    </row>
    <row r="420" spans="1:9" ht="13.5" x14ac:dyDescent="0.25">
      <c r="A420" s="66" t="s">
        <v>340</v>
      </c>
      <c r="B420" s="105"/>
      <c r="C420" s="68" t="s">
        <v>21</v>
      </c>
      <c r="D420" s="69">
        <v>1</v>
      </c>
      <c r="E420" s="74">
        <v>23.36</v>
      </c>
      <c r="F420" s="74">
        <v>23.36</v>
      </c>
      <c r="G420" s="74"/>
      <c r="H420" s="74">
        <f t="shared" si="206"/>
        <v>21.416307559717445</v>
      </c>
      <c r="I420" s="74">
        <f t="shared" si="207"/>
        <v>27.035946663387303</v>
      </c>
    </row>
    <row r="421" spans="1:9" ht="67.5" x14ac:dyDescent="0.25">
      <c r="A421" s="106" t="s">
        <v>341</v>
      </c>
      <c r="B421" s="100" t="s">
        <v>453</v>
      </c>
      <c r="C421" s="107" t="s">
        <v>337</v>
      </c>
      <c r="D421" s="108"/>
      <c r="E421" s="109"/>
      <c r="F421" s="110">
        <v>41.21</v>
      </c>
      <c r="G421" s="110">
        <f>F421*$G$3</f>
        <v>52.023504000000003</v>
      </c>
      <c r="H421" s="109"/>
      <c r="I421" s="110">
        <v>41.21</v>
      </c>
    </row>
    <row r="422" spans="1:9" ht="13.5" x14ac:dyDescent="0.25">
      <c r="A422" s="66" t="s">
        <v>341</v>
      </c>
      <c r="B422" s="105"/>
      <c r="C422" s="68" t="s">
        <v>21</v>
      </c>
      <c r="D422" s="69">
        <v>1</v>
      </c>
      <c r="E422" s="74">
        <v>17.850000000000001</v>
      </c>
      <c r="F422" s="74">
        <v>17.850000000000001</v>
      </c>
      <c r="G422" s="74"/>
      <c r="H422" s="74">
        <f t="shared" ref="H422:H423" si="208">E422*$I$3</f>
        <v>16.364772685828616</v>
      </c>
      <c r="I422" s="74">
        <f t="shared" ref="I422:I423" si="209">(H422*D422)*$G$3</f>
        <v>20.658889038590043</v>
      </c>
    </row>
    <row r="423" spans="1:9" ht="13.5" x14ac:dyDescent="0.25">
      <c r="A423" s="66" t="s">
        <v>341</v>
      </c>
      <c r="B423" s="105"/>
      <c r="C423" s="68" t="s">
        <v>21</v>
      </c>
      <c r="D423" s="69">
        <v>1</v>
      </c>
      <c r="E423" s="74">
        <v>23.36</v>
      </c>
      <c r="F423" s="74">
        <v>23.36</v>
      </c>
      <c r="G423" s="74"/>
      <c r="H423" s="74">
        <f t="shared" si="208"/>
        <v>21.416307559717445</v>
      </c>
      <c r="I423" s="74">
        <f t="shared" si="209"/>
        <v>27.035946663387303</v>
      </c>
    </row>
    <row r="424" spans="1:9" ht="67.5" x14ac:dyDescent="0.25">
      <c r="A424" s="106" t="s">
        <v>342</v>
      </c>
      <c r="B424" s="100" t="s">
        <v>454</v>
      </c>
      <c r="C424" s="107" t="s">
        <v>337</v>
      </c>
      <c r="D424" s="108"/>
      <c r="E424" s="109"/>
      <c r="F424" s="110">
        <v>41.21</v>
      </c>
      <c r="G424" s="110">
        <f>F424*$G$3</f>
        <v>52.023504000000003</v>
      </c>
      <c r="H424" s="109"/>
      <c r="I424" s="110">
        <v>41.21</v>
      </c>
    </row>
    <row r="425" spans="1:9" ht="13.5" x14ac:dyDescent="0.25">
      <c r="A425" s="66" t="s">
        <v>342</v>
      </c>
      <c r="B425" s="105"/>
      <c r="C425" s="68" t="s">
        <v>21</v>
      </c>
      <c r="D425" s="69">
        <v>1</v>
      </c>
      <c r="E425" s="74">
        <v>17.850000000000001</v>
      </c>
      <c r="F425" s="74">
        <v>17.850000000000001</v>
      </c>
      <c r="G425" s="74"/>
      <c r="H425" s="74">
        <f t="shared" ref="H425:H426" si="210">E425*$I$3</f>
        <v>16.364772685828616</v>
      </c>
      <c r="I425" s="74">
        <f t="shared" ref="I425:I426" si="211">(H425*D425)*$G$3</f>
        <v>20.658889038590043</v>
      </c>
    </row>
    <row r="426" spans="1:9" ht="13.5" x14ac:dyDescent="0.25">
      <c r="A426" s="66" t="s">
        <v>342</v>
      </c>
      <c r="B426" s="105"/>
      <c r="C426" s="68" t="s">
        <v>21</v>
      </c>
      <c r="D426" s="69">
        <v>1</v>
      </c>
      <c r="E426" s="74">
        <v>23.36</v>
      </c>
      <c r="F426" s="74">
        <v>23.36</v>
      </c>
      <c r="G426" s="74"/>
      <c r="H426" s="74">
        <f t="shared" si="210"/>
        <v>21.416307559717445</v>
      </c>
      <c r="I426" s="74">
        <f t="shared" si="211"/>
        <v>27.035946663387303</v>
      </c>
    </row>
    <row r="427" spans="1:9" ht="108" x14ac:dyDescent="0.25">
      <c r="A427" s="106" t="s">
        <v>343</v>
      </c>
      <c r="B427" s="100" t="s">
        <v>455</v>
      </c>
      <c r="C427" s="107" t="s">
        <v>337</v>
      </c>
      <c r="D427" s="108"/>
      <c r="E427" s="109"/>
      <c r="F427" s="110">
        <v>10.3</v>
      </c>
      <c r="G427" s="110">
        <f>F427*$G$3</f>
        <v>13.00272</v>
      </c>
      <c r="H427" s="109"/>
      <c r="I427" s="110">
        <v>10.3</v>
      </c>
    </row>
    <row r="428" spans="1:9" ht="13.5" x14ac:dyDescent="0.25">
      <c r="A428" s="66" t="s">
        <v>343</v>
      </c>
      <c r="B428" s="105"/>
      <c r="C428" s="68" t="s">
        <v>21</v>
      </c>
      <c r="D428" s="69">
        <v>0.25</v>
      </c>
      <c r="E428" s="74">
        <v>17.850000000000001</v>
      </c>
      <c r="F428" s="74">
        <v>4.46</v>
      </c>
      <c r="G428" s="74"/>
      <c r="H428" s="74">
        <f t="shared" ref="H428:H429" si="212">E428*$I$3</f>
        <v>16.364772685828616</v>
      </c>
      <c r="I428" s="74">
        <f t="shared" ref="I428:I429" si="213">(H428*D428)*$G$3</f>
        <v>5.1647222596475109</v>
      </c>
    </row>
    <row r="429" spans="1:9" ht="13.5" x14ac:dyDescent="0.25">
      <c r="A429" s="66" t="s">
        <v>343</v>
      </c>
      <c r="B429" s="105"/>
      <c r="C429" s="68" t="s">
        <v>21</v>
      </c>
      <c r="D429" s="69">
        <v>0.25</v>
      </c>
      <c r="E429" s="74">
        <v>23.36</v>
      </c>
      <c r="F429" s="74">
        <v>5.84</v>
      </c>
      <c r="G429" s="74"/>
      <c r="H429" s="74">
        <f t="shared" si="212"/>
        <v>21.416307559717445</v>
      </c>
      <c r="I429" s="74">
        <f t="shared" si="213"/>
        <v>6.7589866658468258</v>
      </c>
    </row>
    <row r="430" spans="1:9" ht="94.5" x14ac:dyDescent="0.25">
      <c r="A430" s="106" t="s">
        <v>344</v>
      </c>
      <c r="B430" s="100" t="s">
        <v>456</v>
      </c>
      <c r="C430" s="107" t="s">
        <v>337</v>
      </c>
      <c r="D430" s="108"/>
      <c r="E430" s="109"/>
      <c r="F430" s="110">
        <v>10.3</v>
      </c>
      <c r="G430" s="110">
        <f>F430*$G$3</f>
        <v>13.00272</v>
      </c>
      <c r="H430" s="109"/>
      <c r="I430" s="110">
        <v>10.3</v>
      </c>
    </row>
    <row r="431" spans="1:9" ht="13.5" x14ac:dyDescent="0.25">
      <c r="A431" s="66" t="s">
        <v>344</v>
      </c>
      <c r="B431" s="105"/>
      <c r="C431" s="68" t="s">
        <v>21</v>
      </c>
      <c r="D431" s="69">
        <v>0.25</v>
      </c>
      <c r="E431" s="74">
        <v>17.850000000000001</v>
      </c>
      <c r="F431" s="74">
        <v>4.46</v>
      </c>
      <c r="G431" s="74"/>
      <c r="H431" s="74">
        <f t="shared" ref="H431:H432" si="214">E431*$I$3</f>
        <v>16.364772685828616</v>
      </c>
      <c r="I431" s="74">
        <f t="shared" ref="I431:I432" si="215">(H431*D431)*$G$3</f>
        <v>5.1647222596475109</v>
      </c>
    </row>
    <row r="432" spans="1:9" ht="13.5" x14ac:dyDescent="0.25">
      <c r="A432" s="66" t="s">
        <v>344</v>
      </c>
      <c r="B432" s="105"/>
      <c r="C432" s="68" t="s">
        <v>21</v>
      </c>
      <c r="D432" s="69">
        <v>0.25</v>
      </c>
      <c r="E432" s="74">
        <v>23.36</v>
      </c>
      <c r="F432" s="74">
        <v>5.84</v>
      </c>
      <c r="G432" s="74"/>
      <c r="H432" s="74">
        <f t="shared" si="214"/>
        <v>21.416307559717445</v>
      </c>
      <c r="I432" s="74">
        <f t="shared" si="215"/>
        <v>6.7589866658468258</v>
      </c>
    </row>
    <row r="433" spans="1:9" ht="148.5" x14ac:dyDescent="0.25">
      <c r="A433" s="106" t="s">
        <v>345</v>
      </c>
      <c r="B433" s="100" t="s">
        <v>457</v>
      </c>
      <c r="C433" s="107" t="s">
        <v>337</v>
      </c>
      <c r="D433" s="100"/>
      <c r="E433" s="113"/>
      <c r="F433" s="110">
        <v>247.26</v>
      </c>
      <c r="G433" s="110">
        <f>F433*$G$3</f>
        <v>312.14102399999996</v>
      </c>
      <c r="H433" s="113"/>
      <c r="I433" s="110">
        <v>247.26</v>
      </c>
    </row>
    <row r="434" spans="1:9" ht="13.5" x14ac:dyDescent="0.25">
      <c r="A434" s="66" t="s">
        <v>345</v>
      </c>
      <c r="B434" s="105"/>
      <c r="C434" s="68" t="s">
        <v>21</v>
      </c>
      <c r="D434" s="69">
        <v>6</v>
      </c>
      <c r="E434" s="74">
        <v>17.850000000000001</v>
      </c>
      <c r="F434" s="74">
        <v>107.1</v>
      </c>
      <c r="G434" s="74"/>
      <c r="H434" s="74">
        <f t="shared" ref="H434:H435" si="216">E434*$I$3</f>
        <v>16.364772685828616</v>
      </c>
      <c r="I434" s="74">
        <f t="shared" ref="I434:I435" si="217">(H434*D434)*$G$3</f>
        <v>123.95333423154027</v>
      </c>
    </row>
    <row r="435" spans="1:9" ht="13.5" x14ac:dyDescent="0.25">
      <c r="A435" s="66" t="s">
        <v>345</v>
      </c>
      <c r="B435" s="105"/>
      <c r="C435" s="68" t="s">
        <v>21</v>
      </c>
      <c r="D435" s="69">
        <v>6</v>
      </c>
      <c r="E435" s="74">
        <v>23.36</v>
      </c>
      <c r="F435" s="74">
        <v>140.16</v>
      </c>
      <c r="G435" s="74"/>
      <c r="H435" s="74">
        <f t="shared" si="216"/>
        <v>21.416307559717445</v>
      </c>
      <c r="I435" s="74">
        <f t="shared" si="217"/>
        <v>162.21567998032384</v>
      </c>
    </row>
    <row r="436" spans="1:9" ht="54" x14ac:dyDescent="0.25">
      <c r="A436" s="106" t="s">
        <v>346</v>
      </c>
      <c r="B436" s="100" t="s">
        <v>458</v>
      </c>
      <c r="C436" s="107" t="s">
        <v>337</v>
      </c>
      <c r="D436" s="108"/>
      <c r="E436" s="109"/>
      <c r="F436" s="110">
        <v>247.26</v>
      </c>
      <c r="G436" s="110">
        <f>F436*$G$3</f>
        <v>312.14102399999996</v>
      </c>
      <c r="H436" s="109"/>
      <c r="I436" s="110">
        <v>247.26</v>
      </c>
    </row>
    <row r="437" spans="1:9" ht="13.5" x14ac:dyDescent="0.25">
      <c r="A437" s="66" t="s">
        <v>346</v>
      </c>
      <c r="B437" s="105"/>
      <c r="C437" s="68" t="s">
        <v>21</v>
      </c>
      <c r="D437" s="69">
        <v>6</v>
      </c>
      <c r="E437" s="74">
        <v>17.850000000000001</v>
      </c>
      <c r="F437" s="74">
        <v>107.1</v>
      </c>
      <c r="G437" s="74"/>
      <c r="H437" s="74">
        <f t="shared" ref="H437:H438" si="218">E437*$I$3</f>
        <v>16.364772685828616</v>
      </c>
      <c r="I437" s="74">
        <f t="shared" ref="I437:I438" si="219">(H437*D437)*$G$3</f>
        <v>123.95333423154027</v>
      </c>
    </row>
    <row r="438" spans="1:9" ht="40.5" x14ac:dyDescent="0.25">
      <c r="A438" s="66" t="s">
        <v>346</v>
      </c>
      <c r="B438" s="112" t="s">
        <v>459</v>
      </c>
      <c r="C438" s="68" t="s">
        <v>21</v>
      </c>
      <c r="D438" s="69">
        <v>6</v>
      </c>
      <c r="E438" s="74">
        <v>23.36</v>
      </c>
      <c r="F438" s="74">
        <v>140.16</v>
      </c>
      <c r="G438" s="74"/>
      <c r="H438" s="74">
        <f t="shared" si="218"/>
        <v>21.416307559717445</v>
      </c>
      <c r="I438" s="74">
        <f t="shared" si="219"/>
        <v>162.21567998032384</v>
      </c>
    </row>
    <row r="439" spans="1:9" ht="189" x14ac:dyDescent="0.25">
      <c r="A439" s="106" t="s">
        <v>347</v>
      </c>
      <c r="B439" s="100" t="s">
        <v>460</v>
      </c>
      <c r="C439" s="107" t="s">
        <v>337</v>
      </c>
      <c r="D439" s="100"/>
      <c r="E439" s="113"/>
      <c r="F439" s="110">
        <v>329.68</v>
      </c>
      <c r="G439" s="110">
        <f>F439*$G$3</f>
        <v>416.18803200000002</v>
      </c>
      <c r="H439" s="113"/>
      <c r="I439" s="110">
        <v>329.68</v>
      </c>
    </row>
    <row r="440" spans="1:9" ht="13.5" x14ac:dyDescent="0.25">
      <c r="A440" s="66" t="s">
        <v>347</v>
      </c>
      <c r="B440" s="112" t="s">
        <v>461</v>
      </c>
      <c r="C440" s="68" t="s">
        <v>21</v>
      </c>
      <c r="D440" s="69">
        <v>8</v>
      </c>
      <c r="E440" s="74">
        <v>17.850000000000001</v>
      </c>
      <c r="F440" s="74">
        <v>142.80000000000001</v>
      </c>
      <c r="G440" s="74"/>
      <c r="H440" s="74">
        <f t="shared" ref="H440:H441" si="220">E440*$I$3</f>
        <v>16.364772685828616</v>
      </c>
      <c r="I440" s="74">
        <f t="shared" ref="I440:I441" si="221">(H440*D440)*$G$3</f>
        <v>165.27111230872035</v>
      </c>
    </row>
    <row r="441" spans="1:9" ht="13.5" x14ac:dyDescent="0.25">
      <c r="A441" s="66" t="s">
        <v>347</v>
      </c>
      <c r="B441" s="105"/>
      <c r="C441" s="68" t="s">
        <v>21</v>
      </c>
      <c r="D441" s="69">
        <v>8</v>
      </c>
      <c r="E441" s="74">
        <v>23.36</v>
      </c>
      <c r="F441" s="74">
        <v>186.88</v>
      </c>
      <c r="G441" s="74"/>
      <c r="H441" s="74">
        <f t="shared" si="220"/>
        <v>21.416307559717445</v>
      </c>
      <c r="I441" s="74">
        <f t="shared" si="221"/>
        <v>216.28757330709843</v>
      </c>
    </row>
    <row r="442" spans="1:9" ht="148.5" x14ac:dyDescent="0.25">
      <c r="A442" s="106" t="s">
        <v>348</v>
      </c>
      <c r="B442" s="100" t="s">
        <v>462</v>
      </c>
      <c r="C442" s="107" t="s">
        <v>337</v>
      </c>
      <c r="D442" s="100"/>
      <c r="E442" s="113"/>
      <c r="F442" s="110">
        <v>82.42</v>
      </c>
      <c r="G442" s="110">
        <f>F442*$G$3</f>
        <v>104.04700800000001</v>
      </c>
      <c r="H442" s="113"/>
      <c r="I442" s="110">
        <v>82.42</v>
      </c>
    </row>
    <row r="443" spans="1:9" ht="13.5" x14ac:dyDescent="0.25">
      <c r="A443" s="66" t="s">
        <v>348</v>
      </c>
      <c r="B443" s="105"/>
      <c r="C443" s="68" t="s">
        <v>21</v>
      </c>
      <c r="D443" s="69">
        <v>2</v>
      </c>
      <c r="E443" s="74">
        <v>17.850000000000001</v>
      </c>
      <c r="F443" s="74">
        <v>35.700000000000003</v>
      </c>
      <c r="G443" s="74"/>
      <c r="H443" s="74">
        <f t="shared" ref="H443:H444" si="222">E443*$I$3</f>
        <v>16.364772685828616</v>
      </c>
      <c r="I443" s="74">
        <f t="shared" ref="I443:I444" si="223">(H443*D443)*$G$3</f>
        <v>41.317778077180087</v>
      </c>
    </row>
    <row r="444" spans="1:9" ht="13.5" x14ac:dyDescent="0.25">
      <c r="A444" s="66" t="s">
        <v>348</v>
      </c>
      <c r="B444" s="105"/>
      <c r="C444" s="68" t="s">
        <v>21</v>
      </c>
      <c r="D444" s="69">
        <v>2</v>
      </c>
      <c r="E444" s="74">
        <v>23.36</v>
      </c>
      <c r="F444" s="74">
        <v>46.72</v>
      </c>
      <c r="G444" s="74"/>
      <c r="H444" s="74">
        <f t="shared" si="222"/>
        <v>21.416307559717445</v>
      </c>
      <c r="I444" s="74">
        <f t="shared" si="223"/>
        <v>54.071893326774607</v>
      </c>
    </row>
    <row r="445" spans="1:9" ht="148.5" x14ac:dyDescent="0.25">
      <c r="A445" s="106" t="s">
        <v>349</v>
      </c>
      <c r="B445" s="100" t="s">
        <v>463</v>
      </c>
      <c r="C445" s="107" t="s">
        <v>337</v>
      </c>
      <c r="D445" s="100"/>
      <c r="E445" s="113"/>
      <c r="F445" s="110">
        <v>6.8</v>
      </c>
      <c r="G445" s="110">
        <f>F445*$G$3</f>
        <v>8.58432</v>
      </c>
      <c r="H445" s="113"/>
      <c r="I445" s="110">
        <v>6.8</v>
      </c>
    </row>
    <row r="446" spans="1:9" ht="13.5" x14ac:dyDescent="0.25">
      <c r="A446" s="66" t="s">
        <v>349</v>
      </c>
      <c r="B446" s="105"/>
      <c r="C446" s="68" t="s">
        <v>21</v>
      </c>
      <c r="D446" s="69">
        <v>0.25</v>
      </c>
      <c r="E446" s="74">
        <v>17.850000000000001</v>
      </c>
      <c r="F446" s="74">
        <v>4.46</v>
      </c>
      <c r="G446" s="74"/>
      <c r="H446" s="74">
        <f t="shared" ref="H446:H447" si="224">E446*$I$3</f>
        <v>16.364772685828616</v>
      </c>
      <c r="I446" s="74">
        <f t="shared" ref="I446:I447" si="225">(H446*D446)*$G$3</f>
        <v>5.1647222596475109</v>
      </c>
    </row>
    <row r="447" spans="1:9" ht="13.5" x14ac:dyDescent="0.25">
      <c r="A447" s="66" t="s">
        <v>349</v>
      </c>
      <c r="B447" s="105"/>
      <c r="C447" s="68" t="s">
        <v>21</v>
      </c>
      <c r="D447" s="69">
        <v>0.1</v>
      </c>
      <c r="E447" s="74">
        <v>23.36</v>
      </c>
      <c r="F447" s="74">
        <v>2.34</v>
      </c>
      <c r="G447" s="74"/>
      <c r="H447" s="74">
        <f t="shared" si="224"/>
        <v>21.416307559717445</v>
      </c>
      <c r="I447" s="74">
        <f t="shared" si="225"/>
        <v>2.7035946663387302</v>
      </c>
    </row>
    <row r="448" spans="1:9" ht="94.5" x14ac:dyDescent="0.25">
      <c r="A448" s="106" t="s">
        <v>350</v>
      </c>
      <c r="B448" s="100" t="s">
        <v>464</v>
      </c>
      <c r="C448" s="107" t="s">
        <v>337</v>
      </c>
      <c r="D448" s="108"/>
      <c r="E448" s="109"/>
      <c r="F448" s="110">
        <v>6.8</v>
      </c>
      <c r="G448" s="110">
        <f>F448*$G$3</f>
        <v>8.58432</v>
      </c>
      <c r="H448" s="109"/>
      <c r="I448" s="110">
        <v>6.8</v>
      </c>
    </row>
    <row r="449" spans="1:9" ht="13.5" x14ac:dyDescent="0.25">
      <c r="A449" s="66" t="s">
        <v>350</v>
      </c>
      <c r="B449" s="105"/>
      <c r="C449" s="68" t="s">
        <v>21</v>
      </c>
      <c r="D449" s="69">
        <v>0.25</v>
      </c>
      <c r="E449" s="74">
        <v>17.850000000000001</v>
      </c>
      <c r="F449" s="74">
        <v>4.46</v>
      </c>
      <c r="G449" s="74"/>
      <c r="H449" s="74">
        <f t="shared" ref="H449:H450" si="226">E449*$I$3</f>
        <v>16.364772685828616</v>
      </c>
      <c r="I449" s="74">
        <f t="shared" ref="I449:I450" si="227">(H449*D449)*$G$3</f>
        <v>5.1647222596475109</v>
      </c>
    </row>
    <row r="450" spans="1:9" ht="13.5" x14ac:dyDescent="0.25">
      <c r="A450" s="66" t="s">
        <v>350</v>
      </c>
      <c r="B450" s="105"/>
      <c r="C450" s="68" t="s">
        <v>21</v>
      </c>
      <c r="D450" s="69">
        <v>0.1</v>
      </c>
      <c r="E450" s="74">
        <v>23.36</v>
      </c>
      <c r="F450" s="74">
        <v>2.34</v>
      </c>
      <c r="G450" s="74"/>
      <c r="H450" s="74">
        <f t="shared" si="226"/>
        <v>21.416307559717445</v>
      </c>
      <c r="I450" s="74">
        <f t="shared" si="227"/>
        <v>2.7035946663387302</v>
      </c>
    </row>
    <row r="451" spans="1:9" ht="108" x14ac:dyDescent="0.25">
      <c r="A451" s="106" t="s">
        <v>351</v>
      </c>
      <c r="B451" s="100" t="s">
        <v>465</v>
      </c>
      <c r="C451" s="107" t="s">
        <v>337</v>
      </c>
      <c r="D451" s="108"/>
      <c r="E451" s="109"/>
      <c r="F451" s="110">
        <v>6.8</v>
      </c>
      <c r="G451" s="110">
        <f>F451*$G$3</f>
        <v>8.58432</v>
      </c>
      <c r="H451" s="109"/>
      <c r="I451" s="110">
        <v>6.8</v>
      </c>
    </row>
    <row r="452" spans="1:9" ht="13.5" x14ac:dyDescent="0.25">
      <c r="A452" s="66" t="s">
        <v>351</v>
      </c>
      <c r="B452" s="105"/>
      <c r="C452" s="68" t="s">
        <v>21</v>
      </c>
      <c r="D452" s="69">
        <v>0.25</v>
      </c>
      <c r="E452" s="74">
        <v>17.850000000000001</v>
      </c>
      <c r="F452" s="74">
        <v>4.46</v>
      </c>
      <c r="G452" s="74"/>
      <c r="H452" s="74">
        <f t="shared" ref="H452:H453" si="228">E452*$I$3</f>
        <v>16.364772685828616</v>
      </c>
      <c r="I452" s="74">
        <f t="shared" ref="I452:I453" si="229">(H452*D452)*$G$3</f>
        <v>5.1647222596475109</v>
      </c>
    </row>
    <row r="453" spans="1:9" ht="13.5" x14ac:dyDescent="0.25">
      <c r="A453" s="66" t="s">
        <v>351</v>
      </c>
      <c r="B453" s="105"/>
      <c r="C453" s="68" t="s">
        <v>21</v>
      </c>
      <c r="D453" s="69">
        <v>0.1</v>
      </c>
      <c r="E453" s="74">
        <v>23.36</v>
      </c>
      <c r="F453" s="74">
        <v>2.34</v>
      </c>
      <c r="G453" s="74"/>
      <c r="H453" s="74">
        <f t="shared" si="228"/>
        <v>21.416307559717445</v>
      </c>
      <c r="I453" s="74">
        <f t="shared" si="229"/>
        <v>2.7035946663387302</v>
      </c>
    </row>
    <row r="454" spans="1:9" ht="40.5" x14ac:dyDescent="0.25">
      <c r="A454" s="99" t="s">
        <v>352</v>
      </c>
      <c r="B454" s="100" t="s">
        <v>466</v>
      </c>
      <c r="C454" s="101" t="s">
        <v>337</v>
      </c>
      <c r="D454" s="102"/>
      <c r="E454" s="103"/>
      <c r="F454" s="104">
        <v>41.21</v>
      </c>
      <c r="G454" s="104">
        <f>F454*$G$3</f>
        <v>52.023504000000003</v>
      </c>
      <c r="H454" s="103"/>
      <c r="I454" s="104">
        <v>41.21</v>
      </c>
    </row>
    <row r="455" spans="1:9" ht="13.5" x14ac:dyDescent="0.25">
      <c r="A455" s="66" t="s">
        <v>352</v>
      </c>
      <c r="B455" s="105"/>
      <c r="C455" s="68" t="s">
        <v>21</v>
      </c>
      <c r="D455" s="69">
        <v>1</v>
      </c>
      <c r="E455" s="74">
        <v>17.850000000000001</v>
      </c>
      <c r="F455" s="74">
        <v>17.850000000000001</v>
      </c>
      <c r="G455" s="74"/>
      <c r="H455" s="74">
        <f t="shared" ref="H455:H456" si="230">E455*$I$3</f>
        <v>16.364772685828616</v>
      </c>
      <c r="I455" s="74">
        <f t="shared" ref="I455:I456" si="231">(H455*D455)*$G$3</f>
        <v>20.658889038590043</v>
      </c>
    </row>
    <row r="456" spans="1:9" ht="13.5" x14ac:dyDescent="0.25">
      <c r="A456" s="66" t="s">
        <v>352</v>
      </c>
      <c r="B456" s="105"/>
      <c r="C456" s="68" t="s">
        <v>21</v>
      </c>
      <c r="D456" s="69">
        <v>1</v>
      </c>
      <c r="E456" s="74">
        <v>23.36</v>
      </c>
      <c r="F456" s="74">
        <v>23.36</v>
      </c>
      <c r="G456" s="74"/>
      <c r="H456" s="74">
        <f t="shared" si="230"/>
        <v>21.416307559717445</v>
      </c>
      <c r="I456" s="74">
        <f t="shared" si="231"/>
        <v>27.035946663387303</v>
      </c>
    </row>
    <row r="457" spans="1:9" ht="94.5" x14ac:dyDescent="0.25">
      <c r="A457" s="106" t="s">
        <v>353</v>
      </c>
      <c r="B457" s="99" t="s">
        <v>470</v>
      </c>
      <c r="C457" s="107" t="s">
        <v>337</v>
      </c>
      <c r="D457" s="108"/>
      <c r="E457" s="109"/>
      <c r="F457" s="110">
        <v>41.21</v>
      </c>
      <c r="G457" s="110">
        <f>F457*$G$3</f>
        <v>52.023504000000003</v>
      </c>
      <c r="H457" s="109"/>
      <c r="I457" s="110">
        <v>41.21</v>
      </c>
    </row>
    <row r="458" spans="1:9" ht="13.5" x14ac:dyDescent="0.25">
      <c r="A458" s="66" t="s">
        <v>353</v>
      </c>
      <c r="B458" s="105"/>
      <c r="C458" s="68" t="s">
        <v>21</v>
      </c>
      <c r="D458" s="69">
        <v>1</v>
      </c>
      <c r="E458" s="74">
        <v>17.850000000000001</v>
      </c>
      <c r="F458" s="74">
        <v>17.850000000000001</v>
      </c>
      <c r="G458" s="74"/>
      <c r="H458" s="74">
        <f t="shared" ref="H458:H459" si="232">E458*$I$3</f>
        <v>16.364772685828616</v>
      </c>
      <c r="I458" s="74">
        <f t="shared" ref="I458:I459" si="233">(H458*D458)*$G$3</f>
        <v>20.658889038590043</v>
      </c>
    </row>
    <row r="459" spans="1:9" ht="13.5" x14ac:dyDescent="0.25">
      <c r="A459" s="66" t="s">
        <v>353</v>
      </c>
      <c r="B459" s="105"/>
      <c r="C459" s="68" t="s">
        <v>21</v>
      </c>
      <c r="D459" s="69">
        <v>1</v>
      </c>
      <c r="E459" s="74">
        <v>23.36</v>
      </c>
      <c r="F459" s="74">
        <v>23.36</v>
      </c>
      <c r="G459" s="74"/>
      <c r="H459" s="74">
        <f t="shared" si="232"/>
        <v>21.416307559717445</v>
      </c>
      <c r="I459" s="74">
        <f t="shared" si="233"/>
        <v>27.035946663387303</v>
      </c>
    </row>
    <row r="460" spans="1:9" ht="94.5" x14ac:dyDescent="0.25">
      <c r="A460" s="106" t="s">
        <v>354</v>
      </c>
      <c r="B460" s="99" t="s">
        <v>469</v>
      </c>
      <c r="C460" s="107" t="s">
        <v>337</v>
      </c>
      <c r="D460" s="108"/>
      <c r="E460" s="109"/>
      <c r="F460" s="110">
        <v>41.21</v>
      </c>
      <c r="G460" s="110">
        <f>F460*$G$3</f>
        <v>52.023504000000003</v>
      </c>
      <c r="H460" s="109"/>
      <c r="I460" s="110">
        <v>41.21</v>
      </c>
    </row>
    <row r="461" spans="1:9" ht="13.5" x14ac:dyDescent="0.25">
      <c r="A461" s="66" t="s">
        <v>354</v>
      </c>
      <c r="B461" s="105"/>
      <c r="C461" s="68" t="s">
        <v>21</v>
      </c>
      <c r="D461" s="69">
        <v>1</v>
      </c>
      <c r="E461" s="74">
        <v>17.850000000000001</v>
      </c>
      <c r="F461" s="74">
        <v>17.850000000000001</v>
      </c>
      <c r="G461" s="74"/>
      <c r="H461" s="74">
        <f t="shared" ref="H461:H462" si="234">E461*$I$3</f>
        <v>16.364772685828616</v>
      </c>
      <c r="I461" s="74">
        <f t="shared" ref="I461:I462" si="235">(H461*D461)*$G$3</f>
        <v>20.658889038590043</v>
      </c>
    </row>
    <row r="462" spans="1:9" ht="13.5" x14ac:dyDescent="0.25">
      <c r="A462" s="66" t="s">
        <v>354</v>
      </c>
      <c r="B462" s="105"/>
      <c r="C462" s="68" t="s">
        <v>21</v>
      </c>
      <c r="D462" s="69">
        <v>1</v>
      </c>
      <c r="E462" s="74">
        <v>23.36</v>
      </c>
      <c r="F462" s="74">
        <v>23.36</v>
      </c>
      <c r="G462" s="74"/>
      <c r="H462" s="74">
        <f t="shared" si="234"/>
        <v>21.416307559717445</v>
      </c>
      <c r="I462" s="74">
        <f t="shared" si="235"/>
        <v>27.035946663387303</v>
      </c>
    </row>
    <row r="463" spans="1:9" ht="81" x14ac:dyDescent="0.25">
      <c r="A463" s="99" t="s">
        <v>355</v>
      </c>
      <c r="B463" s="99" t="s">
        <v>468</v>
      </c>
      <c r="C463" s="101" t="s">
        <v>337</v>
      </c>
      <c r="D463" s="108"/>
      <c r="E463" s="109"/>
      <c r="F463" s="104">
        <v>41.21</v>
      </c>
      <c r="G463" s="104">
        <f>F463*$G$3</f>
        <v>52.023504000000003</v>
      </c>
      <c r="H463" s="109"/>
      <c r="I463" s="104">
        <v>41.21</v>
      </c>
    </row>
    <row r="464" spans="1:9" ht="13.5" x14ac:dyDescent="0.25">
      <c r="A464" s="66" t="s">
        <v>355</v>
      </c>
      <c r="B464" s="105"/>
      <c r="C464" s="68" t="s">
        <v>21</v>
      </c>
      <c r="D464" s="69">
        <v>1</v>
      </c>
      <c r="E464" s="74">
        <v>17.850000000000001</v>
      </c>
      <c r="F464" s="74">
        <v>17.850000000000001</v>
      </c>
      <c r="G464" s="74"/>
      <c r="H464" s="74">
        <f t="shared" ref="H464:H465" si="236">E464*$I$3</f>
        <v>16.364772685828616</v>
      </c>
      <c r="I464" s="74">
        <f t="shared" ref="I464:I465" si="237">(H464*D464)*$G$3</f>
        <v>20.658889038590043</v>
      </c>
    </row>
    <row r="465" spans="1:9" ht="13.5" x14ac:dyDescent="0.25">
      <c r="A465" s="66" t="s">
        <v>355</v>
      </c>
      <c r="B465" s="105"/>
      <c r="C465" s="68" t="s">
        <v>21</v>
      </c>
      <c r="D465" s="69">
        <v>1</v>
      </c>
      <c r="E465" s="74">
        <v>23.36</v>
      </c>
      <c r="F465" s="74">
        <v>23.36</v>
      </c>
      <c r="G465" s="74"/>
      <c r="H465" s="74">
        <f t="shared" si="236"/>
        <v>21.416307559717445</v>
      </c>
      <c r="I465" s="74">
        <f t="shared" si="237"/>
        <v>27.035946663387303</v>
      </c>
    </row>
  </sheetData>
  <autoFilter ref="B4:I465" xr:uid="{8376D2C3-34D4-4CAC-A60A-FC00EF852C8D}"/>
  <mergeCells count="3">
    <mergeCell ref="B3:E3"/>
    <mergeCell ref="A2:I2"/>
    <mergeCell ref="A1:I1"/>
  </mergeCells>
  <pageMargins left="0.511811024" right="0.511811024" top="0.78740157499999996" bottom="0.78740157499999996" header="0.31496062000000002" footer="0.31496062000000002"/>
  <pageSetup paperSize="9" scale="5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A2F1C-4435-49CB-A390-FDD1E5718A61}">
  <sheetPr codeName="Planilha3"/>
  <dimension ref="A1:I89"/>
  <sheetViews>
    <sheetView showGridLines="0" view="pageBreakPreview" zoomScale="85" zoomScaleNormal="100" zoomScaleSheetLayoutView="85" workbookViewId="0">
      <pane ySplit="4" topLeftCell="A61" activePane="bottomLeft" state="frozen"/>
      <selection activeCell="A2" sqref="A2:G2"/>
      <selection pane="bottomLeft" activeCell="L72" sqref="L72"/>
    </sheetView>
  </sheetViews>
  <sheetFormatPr defaultRowHeight="12.75" x14ac:dyDescent="0.25"/>
  <cols>
    <col min="1" max="1" width="13.7109375" style="44" customWidth="1"/>
    <col min="2" max="2" width="46.7109375" style="49" customWidth="1"/>
    <col min="3" max="3" width="5.7109375" style="44" customWidth="1"/>
    <col min="4" max="4" width="6.7109375" style="44" customWidth="1"/>
    <col min="5" max="5" width="17.7109375" style="44" customWidth="1"/>
    <col min="6" max="6" width="18.7109375" style="44" customWidth="1"/>
    <col min="7" max="7" width="25.7109375" style="44" customWidth="1"/>
    <col min="8" max="8" width="17.7109375" style="44" customWidth="1"/>
    <col min="9" max="9" width="18.7109375" style="44" customWidth="1"/>
    <col min="10" max="16384" width="9.140625" style="44"/>
  </cols>
  <sheetData>
    <row r="1" spans="1:9" ht="57" customHeight="1" x14ac:dyDescent="0.25">
      <c r="A1" s="142" t="s">
        <v>0</v>
      </c>
      <c r="B1" s="143"/>
      <c r="C1" s="143"/>
      <c r="D1" s="143"/>
      <c r="E1" s="143"/>
      <c r="F1" s="143"/>
      <c r="G1" s="143"/>
      <c r="H1" s="143"/>
      <c r="I1" s="143"/>
    </row>
    <row r="2" spans="1:9" ht="37.5" customHeight="1" x14ac:dyDescent="0.25">
      <c r="A2" s="140" t="s">
        <v>15</v>
      </c>
      <c r="B2" s="141"/>
      <c r="C2" s="141"/>
      <c r="D2" s="141"/>
      <c r="E2" s="141"/>
      <c r="F2" s="141"/>
      <c r="G2" s="141"/>
      <c r="H2" s="141"/>
      <c r="I2" s="141"/>
    </row>
    <row r="3" spans="1:9" ht="13.5" x14ac:dyDescent="0.25">
      <c r="A3" s="2" t="s">
        <v>1</v>
      </c>
      <c r="B3" s="139"/>
      <c r="C3" s="139"/>
      <c r="D3" s="139"/>
      <c r="E3" s="139"/>
      <c r="F3" s="3" t="s">
        <v>2</v>
      </c>
      <c r="G3" s="65">
        <v>1.2425999999999999</v>
      </c>
      <c r="H3" s="124" t="s">
        <v>467</v>
      </c>
      <c r="I3" s="125">
        <v>0.91679398800160306</v>
      </c>
    </row>
    <row r="4" spans="1:9" ht="25.5" x14ac:dyDescent="0.25">
      <c r="A4" s="51" t="s">
        <v>3</v>
      </c>
      <c r="B4" s="52" t="s">
        <v>4</v>
      </c>
      <c r="C4" s="54" t="s">
        <v>16</v>
      </c>
      <c r="D4" s="53" t="s">
        <v>6</v>
      </c>
      <c r="E4" s="55" t="s">
        <v>7</v>
      </c>
      <c r="F4" s="55" t="s">
        <v>8</v>
      </c>
      <c r="G4" s="57" t="s">
        <v>9</v>
      </c>
      <c r="H4" s="55" t="s">
        <v>7</v>
      </c>
      <c r="I4" s="55" t="s">
        <v>8</v>
      </c>
    </row>
    <row r="5" spans="1:9" ht="38.25" x14ac:dyDescent="0.2">
      <c r="A5" s="17" t="s">
        <v>192</v>
      </c>
      <c r="B5" s="58" t="s">
        <v>191</v>
      </c>
      <c r="C5" s="19" t="s">
        <v>19</v>
      </c>
      <c r="D5" s="18"/>
      <c r="E5" s="20"/>
      <c r="F5" s="21">
        <f>SUM(F6:F12)</f>
        <v>205.08999999999997</v>
      </c>
      <c r="G5" s="56">
        <f>(F5*$G$3)</f>
        <v>254.84483399999996</v>
      </c>
      <c r="H5" s="20"/>
      <c r="I5" s="21">
        <f>SUM(I6:I12)</f>
        <v>233.92926867950169</v>
      </c>
    </row>
    <row r="6" spans="1:9" ht="25.5" x14ac:dyDescent="0.25">
      <c r="A6" s="22" t="s">
        <v>192</v>
      </c>
      <c r="B6" s="22" t="s">
        <v>164</v>
      </c>
      <c r="C6" s="23" t="s">
        <v>19</v>
      </c>
      <c r="D6" s="24">
        <v>1</v>
      </c>
      <c r="E6" s="25">
        <v>22.29</v>
      </c>
      <c r="F6" s="25">
        <v>22.29</v>
      </c>
      <c r="G6" s="25"/>
      <c r="H6" s="25">
        <f>E6*$I$3</f>
        <v>20.435337992555731</v>
      </c>
      <c r="I6" s="25">
        <f>(H6*D6)*$G$3</f>
        <v>25.39295098954975</v>
      </c>
    </row>
    <row r="7" spans="1:9" ht="25.5" x14ac:dyDescent="0.25">
      <c r="A7" s="22" t="s">
        <v>192</v>
      </c>
      <c r="B7" s="22" t="s">
        <v>165</v>
      </c>
      <c r="C7" s="23" t="s">
        <v>19</v>
      </c>
      <c r="D7" s="24">
        <v>1</v>
      </c>
      <c r="E7" s="25">
        <v>160.12</v>
      </c>
      <c r="F7" s="25">
        <v>160.12</v>
      </c>
      <c r="G7" s="25"/>
      <c r="H7" s="25">
        <f t="shared" ref="H7:H12" si="0">E7*$I$3</f>
        <v>146.7970533588167</v>
      </c>
      <c r="I7" s="25">
        <f t="shared" ref="I7:I12" si="1">(H7*D7)*$G$3</f>
        <v>182.41001850366561</v>
      </c>
    </row>
    <row r="8" spans="1:9" x14ac:dyDescent="0.25">
      <c r="A8" s="22" t="s">
        <v>192</v>
      </c>
      <c r="B8" s="22" t="s">
        <v>166</v>
      </c>
      <c r="C8" s="23" t="s">
        <v>193</v>
      </c>
      <c r="D8" s="59">
        <v>1.6999999999999999E-3</v>
      </c>
      <c r="E8" s="25">
        <v>80.55</v>
      </c>
      <c r="F8" s="25">
        <v>0.13</v>
      </c>
      <c r="G8" s="25"/>
      <c r="H8" s="25">
        <f t="shared" si="0"/>
        <v>73.847755733529127</v>
      </c>
      <c r="I8" s="25">
        <f t="shared" si="1"/>
        <v>0.1559974761666216</v>
      </c>
    </row>
    <row r="9" spans="1:9" ht="25.5" x14ac:dyDescent="0.25">
      <c r="A9" s="22" t="s">
        <v>192</v>
      </c>
      <c r="B9" s="22" t="s">
        <v>167</v>
      </c>
      <c r="C9" s="23" t="s">
        <v>25</v>
      </c>
      <c r="D9" s="24">
        <v>0.02</v>
      </c>
      <c r="E9" s="25">
        <v>0.56999999999999995</v>
      </c>
      <c r="F9" s="25">
        <v>0.01</v>
      </c>
      <c r="G9" s="25"/>
      <c r="H9" s="25">
        <f t="shared" si="0"/>
        <v>0.52257257316091366</v>
      </c>
      <c r="I9" s="25">
        <f t="shared" si="1"/>
        <v>1.2986973588195026E-2</v>
      </c>
    </row>
    <row r="10" spans="1:9" x14ac:dyDescent="0.25">
      <c r="A10" s="22" t="s">
        <v>192</v>
      </c>
      <c r="B10" s="22" t="s">
        <v>168</v>
      </c>
      <c r="C10" s="23" t="s">
        <v>35</v>
      </c>
      <c r="D10" s="24">
        <v>0.02</v>
      </c>
      <c r="E10" s="25">
        <v>56.27</v>
      </c>
      <c r="F10" s="25">
        <v>0.88</v>
      </c>
      <c r="G10" s="25"/>
      <c r="H10" s="25">
        <f t="shared" si="0"/>
        <v>51.58799770485021</v>
      </c>
      <c r="I10" s="25">
        <f t="shared" si="1"/>
        <v>1.2820649189609372</v>
      </c>
    </row>
    <row r="11" spans="1:9" x14ac:dyDescent="0.25">
      <c r="A11" s="22" t="s">
        <v>192</v>
      </c>
      <c r="B11" s="22" t="s">
        <v>36</v>
      </c>
      <c r="C11" s="23" t="s">
        <v>21</v>
      </c>
      <c r="D11" s="24">
        <v>0.36</v>
      </c>
      <c r="E11" s="25">
        <v>23.1</v>
      </c>
      <c r="F11" s="25">
        <v>8.32</v>
      </c>
      <c r="G11" s="25"/>
      <c r="H11" s="25">
        <f t="shared" si="0"/>
        <v>21.177941122837034</v>
      </c>
      <c r="I11" s="25">
        <f t="shared" si="1"/>
        <v>9.4736554701254274</v>
      </c>
    </row>
    <row r="12" spans="1:9" x14ac:dyDescent="0.25">
      <c r="A12" s="22" t="s">
        <v>192</v>
      </c>
      <c r="B12" s="22" t="s">
        <v>20</v>
      </c>
      <c r="C12" s="23" t="s">
        <v>21</v>
      </c>
      <c r="D12" s="24">
        <v>0.8</v>
      </c>
      <c r="E12" s="25">
        <v>16.68</v>
      </c>
      <c r="F12" s="25">
        <v>13.34</v>
      </c>
      <c r="G12" s="25"/>
      <c r="H12" s="25">
        <f t="shared" si="0"/>
        <v>15.292123719866739</v>
      </c>
      <c r="I12" s="25">
        <f t="shared" si="1"/>
        <v>15.201594347445127</v>
      </c>
    </row>
    <row r="13" spans="1:9" x14ac:dyDescent="0.2">
      <c r="A13" s="17" t="s">
        <v>194</v>
      </c>
      <c r="B13" s="17" t="s">
        <v>195</v>
      </c>
      <c r="C13" s="19" t="s">
        <v>19</v>
      </c>
      <c r="D13" s="60"/>
      <c r="E13" s="61"/>
      <c r="F13" s="21">
        <f>SUM(F14:F17)</f>
        <v>286.92999999999995</v>
      </c>
      <c r="G13" s="56">
        <f>(F13*$G$3)</f>
        <v>356.53921799999989</v>
      </c>
      <c r="H13" s="61"/>
      <c r="I13" s="21">
        <f>SUM(I14:I17)</f>
        <v>329.32903052803402</v>
      </c>
    </row>
    <row r="14" spans="1:9" x14ac:dyDescent="0.25">
      <c r="A14" s="22" t="s">
        <v>194</v>
      </c>
      <c r="B14" s="22" t="s">
        <v>169</v>
      </c>
      <c r="C14" s="23" t="s">
        <v>19</v>
      </c>
      <c r="D14" s="24">
        <v>1</v>
      </c>
      <c r="E14" s="25">
        <v>260.52999999999997</v>
      </c>
      <c r="F14" s="25">
        <v>260.52999999999997</v>
      </c>
      <c r="G14" s="25"/>
      <c r="H14" s="25">
        <f t="shared" ref="H14:H17" si="2">E14*$I$3</f>
        <v>238.85233769405761</v>
      </c>
      <c r="I14" s="25">
        <f t="shared" ref="I14:I17" si="3">(H14*D14)*$G$3</f>
        <v>296.79791481863595</v>
      </c>
    </row>
    <row r="15" spans="1:9" ht="25.5" x14ac:dyDescent="0.25">
      <c r="A15" s="22" t="s">
        <v>194</v>
      </c>
      <c r="B15" s="22" t="s">
        <v>170</v>
      </c>
      <c r="C15" s="23" t="s">
        <v>35</v>
      </c>
      <c r="D15" s="24">
        <v>0.01</v>
      </c>
      <c r="E15" s="25">
        <v>468.79</v>
      </c>
      <c r="F15" s="25">
        <v>2.5299999999999998</v>
      </c>
      <c r="G15" s="25"/>
      <c r="H15" s="25">
        <f t="shared" si="2"/>
        <v>429.7838536352715</v>
      </c>
      <c r="I15" s="25">
        <f t="shared" si="3"/>
        <v>5.3404941652718829</v>
      </c>
    </row>
    <row r="16" spans="1:9" x14ac:dyDescent="0.25">
      <c r="A16" s="22" t="s">
        <v>194</v>
      </c>
      <c r="B16" s="22" t="s">
        <v>36</v>
      </c>
      <c r="C16" s="23" t="s">
        <v>21</v>
      </c>
      <c r="D16" s="24">
        <v>0.6</v>
      </c>
      <c r="E16" s="25">
        <v>23.1</v>
      </c>
      <c r="F16" s="25">
        <v>13.86</v>
      </c>
      <c r="G16" s="25"/>
      <c r="H16" s="25">
        <f t="shared" si="2"/>
        <v>21.177941122837034</v>
      </c>
      <c r="I16" s="25">
        <f t="shared" si="3"/>
        <v>15.789425783542377</v>
      </c>
    </row>
    <row r="17" spans="1:9" x14ac:dyDescent="0.25">
      <c r="A17" s="22" t="s">
        <v>194</v>
      </c>
      <c r="B17" s="22" t="s">
        <v>20</v>
      </c>
      <c r="C17" s="23" t="s">
        <v>21</v>
      </c>
      <c r="D17" s="24">
        <v>0.6</v>
      </c>
      <c r="E17" s="25">
        <v>16.68</v>
      </c>
      <c r="F17" s="25">
        <v>10.01</v>
      </c>
      <c r="G17" s="25"/>
      <c r="H17" s="25">
        <f t="shared" si="2"/>
        <v>15.292123719866739</v>
      </c>
      <c r="I17" s="25">
        <f t="shared" si="3"/>
        <v>11.401195760583844</v>
      </c>
    </row>
    <row r="18" spans="1:9" ht="51" x14ac:dyDescent="0.25">
      <c r="A18" s="41" t="s">
        <v>196</v>
      </c>
      <c r="B18" s="41" t="s">
        <v>197</v>
      </c>
      <c r="C18" s="30" t="s">
        <v>198</v>
      </c>
      <c r="D18" s="62"/>
      <c r="E18" s="63"/>
      <c r="F18" s="21">
        <f>SUM(F19:F22)</f>
        <v>134.51999999999998</v>
      </c>
      <c r="G18" s="56">
        <f>(F18*$G$3)</f>
        <v>167.15455199999997</v>
      </c>
      <c r="H18" s="63"/>
      <c r="I18" s="21">
        <f>SUM(I19:I22)</f>
        <v>153.32102039924391</v>
      </c>
    </row>
    <row r="19" spans="1:9" ht="25.5" x14ac:dyDescent="0.25">
      <c r="A19" s="22" t="s">
        <v>196</v>
      </c>
      <c r="B19" s="22" t="s">
        <v>171</v>
      </c>
      <c r="C19" s="23" t="s">
        <v>45</v>
      </c>
      <c r="D19" s="24">
        <v>1</v>
      </c>
      <c r="E19" s="25">
        <v>35.630000000000003</v>
      </c>
      <c r="F19" s="25">
        <v>35.630000000000003</v>
      </c>
      <c r="G19" s="25"/>
      <c r="H19" s="25">
        <f t="shared" ref="H19:H22" si="4">E19*$I$3</f>
        <v>32.665369792497117</v>
      </c>
      <c r="I19" s="25">
        <f t="shared" ref="I19:I22" si="5">(H19*D19)*$G$3</f>
        <v>40.589988504156914</v>
      </c>
    </row>
    <row r="20" spans="1:9" ht="38.25" x14ac:dyDescent="0.25">
      <c r="A20" s="22" t="s">
        <v>196</v>
      </c>
      <c r="B20" s="22" t="s">
        <v>172</v>
      </c>
      <c r="C20" s="23" t="s">
        <v>45</v>
      </c>
      <c r="D20" s="24">
        <v>1</v>
      </c>
      <c r="E20" s="25">
        <v>83.38</v>
      </c>
      <c r="F20" s="25">
        <v>83.38</v>
      </c>
      <c r="G20" s="25"/>
      <c r="H20" s="25">
        <f t="shared" si="4"/>
        <v>76.442282719573655</v>
      </c>
      <c r="I20" s="25">
        <f t="shared" si="5"/>
        <v>94.987180507342217</v>
      </c>
    </row>
    <row r="21" spans="1:9" ht="25.5" x14ac:dyDescent="0.25">
      <c r="A21" s="22" t="s">
        <v>196</v>
      </c>
      <c r="B21" s="22" t="s">
        <v>173</v>
      </c>
      <c r="C21" s="23" t="s">
        <v>21</v>
      </c>
      <c r="D21" s="24">
        <v>0.46</v>
      </c>
      <c r="E21" s="25">
        <v>17.18</v>
      </c>
      <c r="F21" s="25">
        <v>7.87</v>
      </c>
      <c r="G21" s="25"/>
      <c r="H21" s="25">
        <f t="shared" si="4"/>
        <v>15.750520713867541</v>
      </c>
      <c r="I21" s="25">
        <f t="shared" si="5"/>
        <v>9.0029346379638309</v>
      </c>
    </row>
    <row r="22" spans="1:9" x14ac:dyDescent="0.25">
      <c r="A22" s="22" t="s">
        <v>196</v>
      </c>
      <c r="B22" s="22" t="s">
        <v>20</v>
      </c>
      <c r="C22" s="23" t="s">
        <v>21</v>
      </c>
      <c r="D22" s="24">
        <v>0.46</v>
      </c>
      <c r="E22" s="25">
        <v>16.68</v>
      </c>
      <c r="F22" s="25">
        <v>7.64</v>
      </c>
      <c r="G22" s="25"/>
      <c r="H22" s="25">
        <f t="shared" si="4"/>
        <v>15.292123719866739</v>
      </c>
      <c r="I22" s="25">
        <f t="shared" si="5"/>
        <v>8.7409167497809488</v>
      </c>
    </row>
    <row r="23" spans="1:9" ht="51" x14ac:dyDescent="0.25">
      <c r="A23" s="41" t="s">
        <v>199</v>
      </c>
      <c r="B23" s="41" t="s">
        <v>200</v>
      </c>
      <c r="C23" s="30" t="s">
        <v>198</v>
      </c>
      <c r="D23" s="62"/>
      <c r="E23" s="63"/>
      <c r="F23" s="21">
        <f>SUM(F24:F27)</f>
        <v>156.04</v>
      </c>
      <c r="G23" s="56">
        <f>(F23*$G$3)</f>
        <v>193.89530399999998</v>
      </c>
      <c r="H23" s="63"/>
      <c r="I23" s="21">
        <f>SUM(I24:I27)</f>
        <v>177.60438259274963</v>
      </c>
    </row>
    <row r="24" spans="1:9" ht="25.5" x14ac:dyDescent="0.25">
      <c r="A24" s="22" t="s">
        <v>199</v>
      </c>
      <c r="B24" s="22" t="s">
        <v>174</v>
      </c>
      <c r="C24" s="23" t="s">
        <v>45</v>
      </c>
      <c r="D24" s="24">
        <v>1</v>
      </c>
      <c r="E24" s="25">
        <v>53.56</v>
      </c>
      <c r="F24" s="25">
        <v>53.56</v>
      </c>
      <c r="G24" s="25"/>
      <c r="H24" s="25">
        <f t="shared" ref="H24:H27" si="6">E24*$I$3</f>
        <v>49.103485997365858</v>
      </c>
      <c r="I24" s="25">
        <f t="shared" ref="I24:I27" si="7">(H24*D24)*$G$3</f>
        <v>61.015991700326815</v>
      </c>
    </row>
    <row r="25" spans="1:9" ht="38.25" x14ac:dyDescent="0.25">
      <c r="A25" s="22" t="s">
        <v>199</v>
      </c>
      <c r="B25" s="22" t="s">
        <v>172</v>
      </c>
      <c r="C25" s="23" t="s">
        <v>45</v>
      </c>
      <c r="D25" s="24">
        <v>1</v>
      </c>
      <c r="E25" s="25">
        <v>83.38</v>
      </c>
      <c r="F25" s="25">
        <v>83.38</v>
      </c>
      <c r="G25" s="25"/>
      <c r="H25" s="25">
        <f t="shared" si="6"/>
        <v>76.442282719573655</v>
      </c>
      <c r="I25" s="25">
        <f t="shared" si="7"/>
        <v>94.987180507342217</v>
      </c>
    </row>
    <row r="26" spans="1:9" ht="25.5" x14ac:dyDescent="0.25">
      <c r="A26" s="22" t="s">
        <v>199</v>
      </c>
      <c r="B26" s="22" t="s">
        <v>173</v>
      </c>
      <c r="C26" s="23" t="s">
        <v>21</v>
      </c>
      <c r="D26" s="24">
        <v>0.56000000000000005</v>
      </c>
      <c r="E26" s="25">
        <v>17.18</v>
      </c>
      <c r="F26" s="25">
        <v>9.69</v>
      </c>
      <c r="G26" s="25"/>
      <c r="H26" s="25">
        <f t="shared" si="6"/>
        <v>15.750520713867541</v>
      </c>
      <c r="I26" s="25">
        <f t="shared" si="7"/>
        <v>10.960094341869011</v>
      </c>
    </row>
    <row r="27" spans="1:9" x14ac:dyDescent="0.25">
      <c r="A27" s="22" t="s">
        <v>199</v>
      </c>
      <c r="B27" s="22" t="s">
        <v>20</v>
      </c>
      <c r="C27" s="23" t="s">
        <v>21</v>
      </c>
      <c r="D27" s="24">
        <v>0.56000000000000005</v>
      </c>
      <c r="E27" s="25">
        <v>16.68</v>
      </c>
      <c r="F27" s="25">
        <v>9.41</v>
      </c>
      <c r="G27" s="25"/>
      <c r="H27" s="25">
        <f t="shared" si="6"/>
        <v>15.292123719866739</v>
      </c>
      <c r="I27" s="25">
        <f t="shared" si="7"/>
        <v>10.641116043211589</v>
      </c>
    </row>
    <row r="28" spans="1:9" ht="51" x14ac:dyDescent="0.25">
      <c r="A28" s="41" t="s">
        <v>201</v>
      </c>
      <c r="B28" s="41" t="s">
        <v>202</v>
      </c>
      <c r="C28" s="30" t="s">
        <v>198</v>
      </c>
      <c r="D28" s="62"/>
      <c r="E28" s="63"/>
      <c r="F28" s="21">
        <f>SUM(F29:F33)</f>
        <v>295.52</v>
      </c>
      <c r="G28" s="56">
        <f>(F28*$G$3)</f>
        <v>367.21315199999998</v>
      </c>
      <c r="H28" s="63"/>
      <c r="I28" s="21">
        <f>SUM(I29:I33)</f>
        <v>336.47072679333183</v>
      </c>
    </row>
    <row r="29" spans="1:9" ht="25.5" x14ac:dyDescent="0.25">
      <c r="A29" s="22" t="s">
        <v>201</v>
      </c>
      <c r="B29" s="22" t="s">
        <v>175</v>
      </c>
      <c r="C29" s="23" t="s">
        <v>45</v>
      </c>
      <c r="D29" s="24">
        <v>1</v>
      </c>
      <c r="E29" s="25">
        <v>130.84</v>
      </c>
      <c r="F29" s="25">
        <v>130.84</v>
      </c>
      <c r="G29" s="25"/>
      <c r="H29" s="25">
        <f t="shared" ref="H29:H33" si="8">E29*$I$3</f>
        <v>119.95332539012975</v>
      </c>
      <c r="I29" s="25">
        <f t="shared" ref="I29:I33" si="9">(H29*D29)*$G$3</f>
        <v>149.05400212977523</v>
      </c>
    </row>
    <row r="30" spans="1:9" ht="38.25" x14ac:dyDescent="0.25">
      <c r="A30" s="22" t="s">
        <v>201</v>
      </c>
      <c r="B30" s="22" t="s">
        <v>176</v>
      </c>
      <c r="C30" s="23" t="s">
        <v>45</v>
      </c>
      <c r="D30" s="24">
        <v>1</v>
      </c>
      <c r="E30" s="25">
        <v>136.79</v>
      </c>
      <c r="F30" s="25">
        <v>136.79</v>
      </c>
      <c r="G30" s="25"/>
      <c r="H30" s="25">
        <f t="shared" si="8"/>
        <v>125.40824961873928</v>
      </c>
      <c r="I30" s="25">
        <f t="shared" si="9"/>
        <v>155.83229097624542</v>
      </c>
    </row>
    <row r="31" spans="1:9" ht="25.5" x14ac:dyDescent="0.25">
      <c r="A31" s="22" t="s">
        <v>201</v>
      </c>
      <c r="B31" s="22" t="s">
        <v>177</v>
      </c>
      <c r="C31" s="23" t="s">
        <v>19</v>
      </c>
      <c r="D31" s="24">
        <v>1.57</v>
      </c>
      <c r="E31" s="25">
        <v>0.19</v>
      </c>
      <c r="F31" s="25">
        <v>0.3</v>
      </c>
      <c r="G31" s="25"/>
      <c r="H31" s="25">
        <f t="shared" si="8"/>
        <v>0.17419085772030457</v>
      </c>
      <c r="I31" s="25">
        <f t="shared" si="9"/>
        <v>0.33982580889110325</v>
      </c>
    </row>
    <row r="32" spans="1:9" ht="25.5" x14ac:dyDescent="0.25">
      <c r="A32" s="22" t="s">
        <v>201</v>
      </c>
      <c r="B32" s="22" t="s">
        <v>173</v>
      </c>
      <c r="C32" s="23" t="s">
        <v>21</v>
      </c>
      <c r="D32" s="24">
        <v>0.81</v>
      </c>
      <c r="E32" s="25">
        <v>17.18</v>
      </c>
      <c r="F32" s="25">
        <v>14</v>
      </c>
      <c r="G32" s="25"/>
      <c r="H32" s="25">
        <f t="shared" si="8"/>
        <v>15.750520713867541</v>
      </c>
      <c r="I32" s="25">
        <f t="shared" si="9"/>
        <v>15.852993601631962</v>
      </c>
    </row>
    <row r="33" spans="1:9" x14ac:dyDescent="0.25">
      <c r="A33" s="22" t="s">
        <v>201</v>
      </c>
      <c r="B33" s="22" t="s">
        <v>20</v>
      </c>
      <c r="C33" s="23" t="s">
        <v>21</v>
      </c>
      <c r="D33" s="24">
        <v>0.81</v>
      </c>
      <c r="E33" s="25">
        <v>16.68</v>
      </c>
      <c r="F33" s="25">
        <v>13.59</v>
      </c>
      <c r="G33" s="25"/>
      <c r="H33" s="25">
        <f t="shared" si="8"/>
        <v>15.292123719866739</v>
      </c>
      <c r="I33" s="25">
        <f t="shared" si="9"/>
        <v>15.391614276788191</v>
      </c>
    </row>
    <row r="34" spans="1:9" ht="38.25" x14ac:dyDescent="0.25">
      <c r="A34" s="17" t="s">
        <v>203</v>
      </c>
      <c r="B34" s="17" t="s">
        <v>178</v>
      </c>
      <c r="C34" s="19" t="s">
        <v>198</v>
      </c>
      <c r="D34" s="62"/>
      <c r="E34" s="63"/>
      <c r="F34" s="21">
        <f>SUM(F35:F38)</f>
        <v>54.809999999999995</v>
      </c>
      <c r="G34" s="56">
        <f>(F34*$G$3)</f>
        <v>68.106905999999995</v>
      </c>
      <c r="H34" s="63"/>
      <c r="I34" s="21">
        <f>SUM(I35:I38)</f>
        <v>62.534214481115185</v>
      </c>
    </row>
    <row r="35" spans="1:9" ht="38.25" x14ac:dyDescent="0.25">
      <c r="A35" s="22" t="s">
        <v>203</v>
      </c>
      <c r="B35" s="22" t="s">
        <v>178</v>
      </c>
      <c r="C35" s="23" t="s">
        <v>45</v>
      </c>
      <c r="D35" s="24">
        <v>1</v>
      </c>
      <c r="E35" s="25">
        <v>40.86</v>
      </c>
      <c r="F35" s="25">
        <v>40.86</v>
      </c>
      <c r="G35" s="25"/>
      <c r="H35" s="25">
        <f t="shared" ref="H35:H38" si="10">E35*$I$3</f>
        <v>37.460202349745501</v>
      </c>
      <c r="I35" s="25">
        <f t="shared" ref="I35:I38" si="11">(H35*D35)*$G$3</f>
        <v>46.548047439793756</v>
      </c>
    </row>
    <row r="36" spans="1:9" ht="25.5" x14ac:dyDescent="0.25">
      <c r="A36" s="22" t="s">
        <v>203</v>
      </c>
      <c r="B36" s="22" t="s">
        <v>177</v>
      </c>
      <c r="C36" s="23" t="s">
        <v>19</v>
      </c>
      <c r="D36" s="24">
        <v>0.79</v>
      </c>
      <c r="E36" s="25">
        <v>0.19</v>
      </c>
      <c r="F36" s="25">
        <v>0.15</v>
      </c>
      <c r="G36" s="25"/>
      <c r="H36" s="25">
        <f t="shared" si="10"/>
        <v>0.17419085772030457</v>
      </c>
      <c r="I36" s="25">
        <f t="shared" si="11"/>
        <v>0.17099515224456785</v>
      </c>
    </row>
    <row r="37" spans="1:9" ht="25.5" x14ac:dyDescent="0.25">
      <c r="A37" s="22" t="s">
        <v>203</v>
      </c>
      <c r="B37" s="22" t="s">
        <v>173</v>
      </c>
      <c r="C37" s="23" t="s">
        <v>21</v>
      </c>
      <c r="D37" s="24">
        <v>0.41</v>
      </c>
      <c r="E37" s="25">
        <v>17.18</v>
      </c>
      <c r="F37" s="25">
        <v>7</v>
      </c>
      <c r="G37" s="25"/>
      <c r="H37" s="25">
        <f t="shared" si="10"/>
        <v>15.750520713867541</v>
      </c>
      <c r="I37" s="25">
        <f t="shared" si="11"/>
        <v>8.024354786011239</v>
      </c>
    </row>
    <row r="38" spans="1:9" x14ac:dyDescent="0.25">
      <c r="A38" s="22" t="s">
        <v>203</v>
      </c>
      <c r="B38" s="22" t="s">
        <v>20</v>
      </c>
      <c r="C38" s="23" t="s">
        <v>21</v>
      </c>
      <c r="D38" s="24">
        <v>0.41</v>
      </c>
      <c r="E38" s="25">
        <v>16.68</v>
      </c>
      <c r="F38" s="25">
        <v>6.8</v>
      </c>
      <c r="G38" s="25"/>
      <c r="H38" s="25">
        <f t="shared" si="10"/>
        <v>15.292123719866739</v>
      </c>
      <c r="I38" s="25">
        <f t="shared" si="11"/>
        <v>7.7908171030656268</v>
      </c>
    </row>
    <row r="39" spans="1:9" ht="38.25" x14ac:dyDescent="0.25">
      <c r="A39" s="17" t="s">
        <v>204</v>
      </c>
      <c r="B39" s="17" t="s">
        <v>179</v>
      </c>
      <c r="C39" s="19" t="s">
        <v>198</v>
      </c>
      <c r="D39" s="62"/>
      <c r="E39" s="63"/>
      <c r="F39" s="21">
        <f>SUM(F40:F43)</f>
        <v>81.23</v>
      </c>
      <c r="G39" s="56">
        <f>(F39*$G$3)</f>
        <v>100.936398</v>
      </c>
      <c r="H39" s="63"/>
      <c r="I39" s="21">
        <f>SUM(I40:I43)</f>
        <v>92.587210572407969</v>
      </c>
    </row>
    <row r="40" spans="1:9" ht="38.25" x14ac:dyDescent="0.25">
      <c r="A40" s="22" t="s">
        <v>204</v>
      </c>
      <c r="B40" s="22" t="s">
        <v>179</v>
      </c>
      <c r="C40" s="23" t="s">
        <v>45</v>
      </c>
      <c r="D40" s="24">
        <v>1</v>
      </c>
      <c r="E40" s="25">
        <v>64.489999999999995</v>
      </c>
      <c r="F40" s="25">
        <v>64.489999999999995</v>
      </c>
      <c r="G40" s="25"/>
      <c r="H40" s="25">
        <f t="shared" ref="H40:H43" si="12">E40*$I$3</f>
        <v>59.124044286223373</v>
      </c>
      <c r="I40" s="25">
        <f t="shared" ref="I40:I43" si="13">(H40*D40)*$G$3</f>
        <v>73.467537430061157</v>
      </c>
    </row>
    <row r="41" spans="1:9" ht="25.5" x14ac:dyDescent="0.25">
      <c r="A41" s="22" t="s">
        <v>204</v>
      </c>
      <c r="B41" s="22" t="s">
        <v>177</v>
      </c>
      <c r="C41" s="23" t="s">
        <v>19</v>
      </c>
      <c r="D41" s="24">
        <v>1.01</v>
      </c>
      <c r="E41" s="25">
        <v>0.19</v>
      </c>
      <c r="F41" s="25">
        <v>0.19</v>
      </c>
      <c r="G41" s="25"/>
      <c r="H41" s="25">
        <f t="shared" si="12"/>
        <v>0.17419085772030457</v>
      </c>
      <c r="I41" s="25">
        <f t="shared" si="13"/>
        <v>0.21861405540128295</v>
      </c>
    </row>
    <row r="42" spans="1:9" ht="25.5" x14ac:dyDescent="0.25">
      <c r="A42" s="22" t="s">
        <v>204</v>
      </c>
      <c r="B42" s="22" t="s">
        <v>173</v>
      </c>
      <c r="C42" s="23" t="s">
        <v>21</v>
      </c>
      <c r="D42" s="24">
        <v>0.49</v>
      </c>
      <c r="E42" s="25">
        <v>17.18</v>
      </c>
      <c r="F42" s="25">
        <v>8.4</v>
      </c>
      <c r="G42" s="25"/>
      <c r="H42" s="25">
        <f t="shared" si="12"/>
        <v>15.750520713867541</v>
      </c>
      <c r="I42" s="25">
        <f t="shared" si="13"/>
        <v>9.5900825491353849</v>
      </c>
    </row>
    <row r="43" spans="1:9" x14ac:dyDescent="0.25">
      <c r="A43" s="22" t="s">
        <v>204</v>
      </c>
      <c r="B43" s="22" t="s">
        <v>20</v>
      </c>
      <c r="C43" s="23" t="s">
        <v>21</v>
      </c>
      <c r="D43" s="24">
        <v>0.49</v>
      </c>
      <c r="E43" s="25">
        <v>16.68</v>
      </c>
      <c r="F43" s="25">
        <v>8.15</v>
      </c>
      <c r="G43" s="25"/>
      <c r="H43" s="25">
        <f t="shared" si="12"/>
        <v>15.292123719866739</v>
      </c>
      <c r="I43" s="25">
        <f t="shared" si="13"/>
        <v>9.3109765378101397</v>
      </c>
    </row>
    <row r="44" spans="1:9" ht="38.25" x14ac:dyDescent="0.25">
      <c r="A44" s="17" t="s">
        <v>205</v>
      </c>
      <c r="B44" s="17" t="s">
        <v>180</v>
      </c>
      <c r="C44" s="19" t="s">
        <v>198</v>
      </c>
      <c r="D44" s="62"/>
      <c r="E44" s="63"/>
      <c r="F44" s="21">
        <f>SUM(F45:F48)</f>
        <v>131.96</v>
      </c>
      <c r="G44" s="56">
        <f>(F44*$G$3)</f>
        <v>163.97349600000001</v>
      </c>
      <c r="H44" s="63"/>
      <c r="I44" s="21">
        <f>SUM(I45:I48)</f>
        <v>150.2876506998328</v>
      </c>
    </row>
    <row r="45" spans="1:9" ht="38.25" x14ac:dyDescent="0.25">
      <c r="A45" s="22" t="s">
        <v>205</v>
      </c>
      <c r="B45" s="22" t="s">
        <v>180</v>
      </c>
      <c r="C45" s="23" t="s">
        <v>45</v>
      </c>
      <c r="D45" s="24">
        <v>1</v>
      </c>
      <c r="E45" s="25">
        <v>110.97</v>
      </c>
      <c r="F45" s="25">
        <v>110.97</v>
      </c>
      <c r="G45" s="25"/>
      <c r="H45" s="25">
        <f t="shared" ref="H45:H48" si="14">E45*$I$3</f>
        <v>101.73662884853789</v>
      </c>
      <c r="I45" s="25">
        <f t="shared" ref="I45:I48" si="15">(H45*D45)*$G$3</f>
        <v>126.41793500719318</v>
      </c>
    </row>
    <row r="46" spans="1:9" ht="25.5" x14ac:dyDescent="0.25">
      <c r="A46" s="22" t="s">
        <v>205</v>
      </c>
      <c r="B46" s="22" t="s">
        <v>177</v>
      </c>
      <c r="C46" s="23" t="s">
        <v>19</v>
      </c>
      <c r="D46" s="24">
        <v>1.57</v>
      </c>
      <c r="E46" s="25">
        <v>0.19</v>
      </c>
      <c r="F46" s="25">
        <v>0.3</v>
      </c>
      <c r="G46" s="25"/>
      <c r="H46" s="25">
        <f t="shared" si="14"/>
        <v>0.17419085772030457</v>
      </c>
      <c r="I46" s="25">
        <f t="shared" si="15"/>
        <v>0.33982580889110325</v>
      </c>
    </row>
    <row r="47" spans="1:9" ht="25.5" x14ac:dyDescent="0.25">
      <c r="A47" s="22" t="s">
        <v>205</v>
      </c>
      <c r="B47" s="22" t="s">
        <v>173</v>
      </c>
      <c r="C47" s="23" t="s">
        <v>21</v>
      </c>
      <c r="D47" s="24">
        <v>0.61</v>
      </c>
      <c r="E47" s="25">
        <v>17.18</v>
      </c>
      <c r="F47" s="25">
        <v>10.5</v>
      </c>
      <c r="G47" s="25"/>
      <c r="H47" s="25">
        <f t="shared" si="14"/>
        <v>15.750520713867541</v>
      </c>
      <c r="I47" s="25">
        <f t="shared" si="15"/>
        <v>11.938674193821601</v>
      </c>
    </row>
    <row r="48" spans="1:9" x14ac:dyDescent="0.25">
      <c r="A48" s="22" t="s">
        <v>205</v>
      </c>
      <c r="B48" s="22" t="s">
        <v>20</v>
      </c>
      <c r="C48" s="23" t="s">
        <v>21</v>
      </c>
      <c r="D48" s="24">
        <v>0.61</v>
      </c>
      <c r="E48" s="25">
        <v>16.68</v>
      </c>
      <c r="F48" s="25">
        <v>10.19</v>
      </c>
      <c r="G48" s="25"/>
      <c r="H48" s="25">
        <f t="shared" si="14"/>
        <v>15.292123719866739</v>
      </c>
      <c r="I48" s="25">
        <f t="shared" si="15"/>
        <v>11.59121568992691</v>
      </c>
    </row>
    <row r="49" spans="1:9" ht="51" x14ac:dyDescent="0.25">
      <c r="A49" s="41" t="s">
        <v>206</v>
      </c>
      <c r="B49" s="41" t="s">
        <v>207</v>
      </c>
      <c r="C49" s="30" t="s">
        <v>198</v>
      </c>
      <c r="D49" s="62"/>
      <c r="E49" s="63"/>
      <c r="F49" s="21">
        <f>SUM(F50:F54)</f>
        <v>149.57999999999998</v>
      </c>
      <c r="G49" s="56">
        <f>(F49*$G$3)</f>
        <v>185.86810799999998</v>
      </c>
      <c r="H49" s="63"/>
      <c r="I49" s="21">
        <f>SUM(I50:I54)</f>
        <v>170.47715427171238</v>
      </c>
    </row>
    <row r="50" spans="1:9" ht="25.5" x14ac:dyDescent="0.25">
      <c r="A50" s="22" t="s">
        <v>206</v>
      </c>
      <c r="B50" s="22" t="s">
        <v>181</v>
      </c>
      <c r="C50" s="23" t="s">
        <v>45</v>
      </c>
      <c r="D50" s="24">
        <v>1</v>
      </c>
      <c r="E50" s="25">
        <v>50.57</v>
      </c>
      <c r="F50" s="25">
        <v>50.57</v>
      </c>
      <c r="G50" s="25"/>
      <c r="H50" s="25">
        <f t="shared" ref="H50:H54" si="16">E50*$I$3</f>
        <v>46.362271973241064</v>
      </c>
      <c r="I50" s="25">
        <f t="shared" ref="I50:I54" si="17">(H50*D50)*$G$3</f>
        <v>57.609759153949341</v>
      </c>
    </row>
    <row r="51" spans="1:9" ht="38.25" x14ac:dyDescent="0.25">
      <c r="A51" s="22" t="s">
        <v>206</v>
      </c>
      <c r="B51" s="22" t="s">
        <v>172</v>
      </c>
      <c r="C51" s="23" t="s">
        <v>45</v>
      </c>
      <c r="D51" s="24">
        <v>1</v>
      </c>
      <c r="E51" s="25">
        <v>83.38</v>
      </c>
      <c r="F51" s="25">
        <v>83.38</v>
      </c>
      <c r="G51" s="25"/>
      <c r="H51" s="25">
        <f t="shared" si="16"/>
        <v>76.442282719573655</v>
      </c>
      <c r="I51" s="25">
        <f t="shared" si="17"/>
        <v>94.987180507342217</v>
      </c>
    </row>
    <row r="52" spans="1:9" ht="25.5" x14ac:dyDescent="0.25">
      <c r="A52" s="22" t="s">
        <v>206</v>
      </c>
      <c r="B52" s="22" t="s">
        <v>177</v>
      </c>
      <c r="C52" s="23" t="s">
        <v>19</v>
      </c>
      <c r="D52" s="24">
        <v>0.63</v>
      </c>
      <c r="E52" s="25">
        <v>0.19</v>
      </c>
      <c r="F52" s="25">
        <v>0.12</v>
      </c>
      <c r="G52" s="25"/>
      <c r="H52" s="25">
        <f t="shared" si="16"/>
        <v>0.17419085772030457</v>
      </c>
      <c r="I52" s="25">
        <f t="shared" si="17"/>
        <v>0.13636322267604778</v>
      </c>
    </row>
    <row r="53" spans="1:9" ht="25.5" x14ac:dyDescent="0.25">
      <c r="A53" s="22" t="s">
        <v>206</v>
      </c>
      <c r="B53" s="22" t="s">
        <v>173</v>
      </c>
      <c r="C53" s="23" t="s">
        <v>21</v>
      </c>
      <c r="D53" s="24">
        <v>0.46</v>
      </c>
      <c r="E53" s="25">
        <v>17.18</v>
      </c>
      <c r="F53" s="25">
        <v>7.87</v>
      </c>
      <c r="G53" s="25"/>
      <c r="H53" s="25">
        <f t="shared" si="16"/>
        <v>15.750520713867541</v>
      </c>
      <c r="I53" s="25">
        <f t="shared" si="17"/>
        <v>9.0029346379638309</v>
      </c>
    </row>
    <row r="54" spans="1:9" x14ac:dyDescent="0.25">
      <c r="A54" s="22" t="s">
        <v>206</v>
      </c>
      <c r="B54" s="22" t="s">
        <v>20</v>
      </c>
      <c r="C54" s="23" t="s">
        <v>21</v>
      </c>
      <c r="D54" s="24">
        <v>0.46</v>
      </c>
      <c r="E54" s="25">
        <v>16.68</v>
      </c>
      <c r="F54" s="25">
        <v>7.64</v>
      </c>
      <c r="G54" s="25"/>
      <c r="H54" s="25">
        <f t="shared" si="16"/>
        <v>15.292123719866739</v>
      </c>
      <c r="I54" s="25">
        <f t="shared" si="17"/>
        <v>8.7409167497809488</v>
      </c>
    </row>
    <row r="55" spans="1:9" ht="51" x14ac:dyDescent="0.25">
      <c r="A55" s="41" t="s">
        <v>208</v>
      </c>
      <c r="B55" s="41" t="s">
        <v>209</v>
      </c>
      <c r="C55" s="30" t="s">
        <v>198</v>
      </c>
      <c r="D55" s="62"/>
      <c r="E55" s="63"/>
      <c r="F55" s="21">
        <f>SUM(F56:F60)</f>
        <v>140.19</v>
      </c>
      <c r="G55" s="56">
        <f>(F55*$G$3)</f>
        <v>174.20009399999998</v>
      </c>
      <c r="H55" s="63"/>
      <c r="I55" s="21">
        <f>SUM(I56:I60)</f>
        <v>159.78044486787763</v>
      </c>
    </row>
    <row r="56" spans="1:9" ht="25.5" x14ac:dyDescent="0.25">
      <c r="A56" s="22" t="s">
        <v>208</v>
      </c>
      <c r="B56" s="22" t="s">
        <v>182</v>
      </c>
      <c r="C56" s="23" t="s">
        <v>45</v>
      </c>
      <c r="D56" s="24">
        <v>1</v>
      </c>
      <c r="E56" s="25">
        <v>41.15</v>
      </c>
      <c r="F56" s="25">
        <v>41.15</v>
      </c>
      <c r="G56" s="25"/>
      <c r="H56" s="25">
        <f t="shared" ref="H56:H60" si="18">E56*$I$3</f>
        <v>37.726072606265966</v>
      </c>
      <c r="I56" s="25">
        <f t="shared" ref="I56:I60" si="19">(H56*D56)*$G$3</f>
        <v>46.878417820546083</v>
      </c>
    </row>
    <row r="57" spans="1:9" ht="38.25" x14ac:dyDescent="0.25">
      <c r="A57" s="22" t="s">
        <v>208</v>
      </c>
      <c r="B57" s="22" t="s">
        <v>172</v>
      </c>
      <c r="C57" s="23" t="s">
        <v>45</v>
      </c>
      <c r="D57" s="64">
        <v>1</v>
      </c>
      <c r="E57" s="25">
        <v>83.38</v>
      </c>
      <c r="F57" s="25">
        <v>83.38</v>
      </c>
      <c r="G57" s="25"/>
      <c r="H57" s="25">
        <f t="shared" si="18"/>
        <v>76.442282719573655</v>
      </c>
      <c r="I57" s="25">
        <f t="shared" si="19"/>
        <v>94.987180507342217</v>
      </c>
    </row>
    <row r="58" spans="1:9" ht="25.5" x14ac:dyDescent="0.25">
      <c r="A58" s="22" t="s">
        <v>208</v>
      </c>
      <c r="B58" s="22" t="s">
        <v>177</v>
      </c>
      <c r="C58" s="23" t="s">
        <v>19</v>
      </c>
      <c r="D58" s="64">
        <v>0.79</v>
      </c>
      <c r="E58" s="25">
        <v>0.19</v>
      </c>
      <c r="F58" s="25">
        <v>0.15</v>
      </c>
      <c r="G58" s="25"/>
      <c r="H58" s="25">
        <f t="shared" si="18"/>
        <v>0.17419085772030457</v>
      </c>
      <c r="I58" s="25">
        <f t="shared" si="19"/>
        <v>0.17099515224456785</v>
      </c>
    </row>
    <row r="59" spans="1:9" ht="25.5" x14ac:dyDescent="0.25">
      <c r="A59" s="22" t="s">
        <v>208</v>
      </c>
      <c r="B59" s="22" t="s">
        <v>173</v>
      </c>
      <c r="C59" s="23" t="s">
        <v>21</v>
      </c>
      <c r="D59" s="64">
        <v>0.46</v>
      </c>
      <c r="E59" s="25">
        <v>17.18</v>
      </c>
      <c r="F59" s="25">
        <v>7.87</v>
      </c>
      <c r="G59" s="25"/>
      <c r="H59" s="25">
        <f t="shared" si="18"/>
        <v>15.750520713867541</v>
      </c>
      <c r="I59" s="25">
        <f t="shared" si="19"/>
        <v>9.0029346379638309</v>
      </c>
    </row>
    <row r="60" spans="1:9" x14ac:dyDescent="0.25">
      <c r="A60" s="22" t="s">
        <v>208</v>
      </c>
      <c r="B60" s="22" t="s">
        <v>20</v>
      </c>
      <c r="C60" s="23" t="s">
        <v>21</v>
      </c>
      <c r="D60" s="64">
        <v>0.46</v>
      </c>
      <c r="E60" s="25">
        <v>16.68</v>
      </c>
      <c r="F60" s="25">
        <v>7.64</v>
      </c>
      <c r="G60" s="25"/>
      <c r="H60" s="25">
        <f t="shared" si="18"/>
        <v>15.292123719866739</v>
      </c>
      <c r="I60" s="25">
        <f t="shared" si="19"/>
        <v>8.7409167497809488</v>
      </c>
    </row>
    <row r="61" spans="1:9" ht="25.5" x14ac:dyDescent="0.2">
      <c r="A61" s="17" t="s">
        <v>210</v>
      </c>
      <c r="B61" s="17" t="s">
        <v>183</v>
      </c>
      <c r="C61" s="19" t="s">
        <v>198</v>
      </c>
      <c r="D61" s="60"/>
      <c r="E61" s="61"/>
      <c r="F61" s="21">
        <f>SUM(F62:F65)</f>
        <v>147.51999999999995</v>
      </c>
      <c r="G61" s="56">
        <f>(F61*$G$3)</f>
        <v>183.30835199999993</v>
      </c>
      <c r="H61" s="61"/>
      <c r="I61" s="21">
        <f>SUM(I62:I65)</f>
        <v>168.05234959781123</v>
      </c>
    </row>
    <row r="62" spans="1:9" ht="25.5" x14ac:dyDescent="0.25">
      <c r="A62" s="22" t="s">
        <v>210</v>
      </c>
      <c r="B62" s="22" t="s">
        <v>183</v>
      </c>
      <c r="C62" s="23" t="s">
        <v>198</v>
      </c>
      <c r="D62" s="64">
        <v>1</v>
      </c>
      <c r="E62" s="25">
        <v>134.41999999999999</v>
      </c>
      <c r="F62" s="25">
        <v>134.41999999999999</v>
      </c>
      <c r="G62" s="25"/>
      <c r="H62" s="25">
        <f t="shared" ref="H62:H65" si="20">E62*$I$3</f>
        <v>123.23544786717547</v>
      </c>
      <c r="I62" s="25">
        <f t="shared" ref="I62:I65" si="21">(H62*D62)*$G$3</f>
        <v>153.13236751975222</v>
      </c>
    </row>
    <row r="63" spans="1:9" ht="25.5" x14ac:dyDescent="0.25">
      <c r="A63" s="22" t="s">
        <v>210</v>
      </c>
      <c r="B63" s="22" t="s">
        <v>177</v>
      </c>
      <c r="C63" s="23" t="s">
        <v>19</v>
      </c>
      <c r="D63" s="64">
        <v>0.03</v>
      </c>
      <c r="E63" s="25">
        <v>0.19</v>
      </c>
      <c r="F63" s="25">
        <v>0.01</v>
      </c>
      <c r="G63" s="25"/>
      <c r="H63" s="25">
        <f t="shared" si="20"/>
        <v>0.17419085772030457</v>
      </c>
      <c r="I63" s="25">
        <f t="shared" si="21"/>
        <v>6.4934867940975131E-3</v>
      </c>
    </row>
    <row r="64" spans="1:9" ht="25.5" x14ac:dyDescent="0.25">
      <c r="A64" s="22" t="s">
        <v>210</v>
      </c>
      <c r="B64" s="22" t="s">
        <v>173</v>
      </c>
      <c r="C64" s="23" t="s">
        <v>21</v>
      </c>
      <c r="D64" s="64">
        <v>0.33</v>
      </c>
      <c r="E64" s="25">
        <v>17.18</v>
      </c>
      <c r="F64" s="25">
        <v>5.67</v>
      </c>
      <c r="G64" s="25"/>
      <c r="H64" s="25">
        <f t="shared" si="20"/>
        <v>15.750520713867541</v>
      </c>
      <c r="I64" s="25">
        <f t="shared" si="21"/>
        <v>6.4586270228870957</v>
      </c>
    </row>
    <row r="65" spans="1:9" ht="25.5" x14ac:dyDescent="0.25">
      <c r="A65" s="22" t="s">
        <v>210</v>
      </c>
      <c r="B65" s="22" t="s">
        <v>184</v>
      </c>
      <c r="C65" s="23" t="s">
        <v>21</v>
      </c>
      <c r="D65" s="64">
        <v>0.33</v>
      </c>
      <c r="E65" s="25">
        <v>22.49</v>
      </c>
      <c r="F65" s="25">
        <v>7.42</v>
      </c>
      <c r="G65" s="25"/>
      <c r="H65" s="25">
        <f t="shared" si="20"/>
        <v>20.618696790156051</v>
      </c>
      <c r="I65" s="25">
        <f t="shared" si="21"/>
        <v>8.4548615683778099</v>
      </c>
    </row>
    <row r="66" spans="1:9" ht="25.5" x14ac:dyDescent="0.2">
      <c r="A66" s="17" t="s">
        <v>211</v>
      </c>
      <c r="B66" s="17" t="s">
        <v>475</v>
      </c>
      <c r="C66" s="19" t="s">
        <v>198</v>
      </c>
      <c r="D66" s="60"/>
      <c r="E66" s="61"/>
      <c r="F66" s="21">
        <f>SUM(F67:F70)</f>
        <v>101.10999999999999</v>
      </c>
      <c r="G66" s="56">
        <f>(F66*$G$3)</f>
        <v>125.63928599999997</v>
      </c>
      <c r="H66" s="61"/>
      <c r="I66" s="21">
        <f>SUM(I67:I70)</f>
        <v>115.16517807630599</v>
      </c>
    </row>
    <row r="67" spans="1:9" ht="25.5" x14ac:dyDescent="0.25">
      <c r="A67" s="22" t="s">
        <v>211</v>
      </c>
      <c r="B67" s="22" t="s">
        <v>185</v>
      </c>
      <c r="C67" s="23" t="s">
        <v>198</v>
      </c>
      <c r="D67" s="64">
        <v>1</v>
      </c>
      <c r="E67" s="25">
        <v>91.94</v>
      </c>
      <c r="F67" s="25">
        <v>91.94</v>
      </c>
      <c r="G67" s="25"/>
      <c r="H67" s="25">
        <f t="shared" ref="H67:H70" si="22">E67*$I$3</f>
        <v>84.290039256867388</v>
      </c>
      <c r="I67" s="25">
        <f t="shared" ref="I67:I70" si="23">(H67*D67)*$G$3</f>
        <v>104.73880278058341</v>
      </c>
    </row>
    <row r="68" spans="1:9" ht="25.5" x14ac:dyDescent="0.25">
      <c r="A68" s="22" t="s">
        <v>211</v>
      </c>
      <c r="B68" s="22" t="s">
        <v>177</v>
      </c>
      <c r="C68" s="23" t="s">
        <v>19</v>
      </c>
      <c r="D68" s="64">
        <v>0.28000000000000003</v>
      </c>
      <c r="E68" s="25">
        <v>0.19</v>
      </c>
      <c r="F68" s="25">
        <v>0.05</v>
      </c>
      <c r="G68" s="25"/>
      <c r="H68" s="25">
        <f t="shared" si="22"/>
        <v>0.17419085772030457</v>
      </c>
      <c r="I68" s="25">
        <f t="shared" si="23"/>
        <v>6.060587674491013E-2</v>
      </c>
    </row>
    <row r="69" spans="1:9" ht="25.5" x14ac:dyDescent="0.25">
      <c r="A69" s="22" t="s">
        <v>211</v>
      </c>
      <c r="B69" s="22" t="s">
        <v>173</v>
      </c>
      <c r="C69" s="23" t="s">
        <v>21</v>
      </c>
      <c r="D69" s="64">
        <v>0.15</v>
      </c>
      <c r="E69" s="25">
        <v>17.18</v>
      </c>
      <c r="F69" s="25">
        <v>2.52</v>
      </c>
      <c r="G69" s="25"/>
      <c r="H69" s="25">
        <f t="shared" si="22"/>
        <v>15.750520713867541</v>
      </c>
      <c r="I69" s="25">
        <f t="shared" si="23"/>
        <v>2.9357395558577708</v>
      </c>
    </row>
    <row r="70" spans="1:9" ht="25.5" x14ac:dyDescent="0.25">
      <c r="A70" s="22" t="s">
        <v>211</v>
      </c>
      <c r="B70" s="22" t="s">
        <v>184</v>
      </c>
      <c r="C70" s="23" t="s">
        <v>21</v>
      </c>
      <c r="D70" s="64">
        <v>0.28999999999999998</v>
      </c>
      <c r="E70" s="25">
        <v>22.49</v>
      </c>
      <c r="F70" s="25">
        <v>6.6</v>
      </c>
      <c r="G70" s="25"/>
      <c r="H70" s="25">
        <f t="shared" si="22"/>
        <v>20.618696790156051</v>
      </c>
      <c r="I70" s="25">
        <f t="shared" si="23"/>
        <v>7.4300298631198931</v>
      </c>
    </row>
    <row r="71" spans="1:9" x14ac:dyDescent="0.25">
      <c r="A71" s="41" t="s">
        <v>212</v>
      </c>
      <c r="B71" s="41" t="s">
        <v>186</v>
      </c>
      <c r="C71" s="30" t="s">
        <v>198</v>
      </c>
      <c r="D71" s="62"/>
      <c r="E71" s="63"/>
      <c r="F71" s="21">
        <f>SUM(F72:F74)</f>
        <v>127.17</v>
      </c>
      <c r="G71" s="56">
        <f>(F71*$G$3)</f>
        <v>158.02144199999998</v>
      </c>
      <c r="H71" s="63"/>
      <c r="I71" s="21">
        <f>SUM(I72:I74)</f>
        <v>144.87424720915345</v>
      </c>
    </row>
    <row r="72" spans="1:9" x14ac:dyDescent="0.25">
      <c r="A72" s="22" t="s">
        <v>212</v>
      </c>
      <c r="B72" s="22" t="s">
        <v>186</v>
      </c>
      <c r="C72" s="23" t="s">
        <v>198</v>
      </c>
      <c r="D72" s="64">
        <v>1</v>
      </c>
      <c r="E72" s="25">
        <v>115.27</v>
      </c>
      <c r="F72" s="25">
        <v>115.27</v>
      </c>
      <c r="G72" s="25"/>
      <c r="H72" s="25">
        <f t="shared" ref="H72:H74" si="24">E72*$I$3</f>
        <v>105.67884299694478</v>
      </c>
      <c r="I72" s="25">
        <f t="shared" ref="I72:I74" si="25">(H72*D72)*$G$3</f>
        <v>131.31653030800356</v>
      </c>
    </row>
    <row r="73" spans="1:9" ht="25.5" x14ac:dyDescent="0.25">
      <c r="A73" s="22" t="s">
        <v>212</v>
      </c>
      <c r="B73" s="22" t="s">
        <v>173</v>
      </c>
      <c r="C73" s="23" t="s">
        <v>21</v>
      </c>
      <c r="D73" s="64">
        <v>0.3</v>
      </c>
      <c r="E73" s="25">
        <v>17.18</v>
      </c>
      <c r="F73" s="25">
        <v>5.15</v>
      </c>
      <c r="G73" s="25"/>
      <c r="H73" s="25">
        <f t="shared" si="24"/>
        <v>15.750520713867541</v>
      </c>
      <c r="I73" s="25">
        <f t="shared" si="25"/>
        <v>5.8714791117155416</v>
      </c>
    </row>
    <row r="74" spans="1:9" ht="25.5" x14ac:dyDescent="0.25">
      <c r="A74" s="22" t="s">
        <v>212</v>
      </c>
      <c r="B74" s="22" t="s">
        <v>184</v>
      </c>
      <c r="C74" s="23" t="s">
        <v>21</v>
      </c>
      <c r="D74" s="64">
        <v>0.3</v>
      </c>
      <c r="E74" s="25">
        <v>22.49</v>
      </c>
      <c r="F74" s="25">
        <v>6.75</v>
      </c>
      <c r="G74" s="25"/>
      <c r="H74" s="25">
        <f t="shared" si="24"/>
        <v>20.618696790156051</v>
      </c>
      <c r="I74" s="25">
        <f t="shared" si="25"/>
        <v>7.6862377894343714</v>
      </c>
    </row>
    <row r="75" spans="1:9" x14ac:dyDescent="0.25">
      <c r="A75" s="17" t="s">
        <v>213</v>
      </c>
      <c r="B75" s="17" t="s">
        <v>214</v>
      </c>
      <c r="C75" s="19" t="s">
        <v>198</v>
      </c>
      <c r="D75" s="62"/>
      <c r="E75" s="63"/>
      <c r="F75" s="21">
        <f>SUM(F76:F79)</f>
        <v>104.69</v>
      </c>
      <c r="G75" s="56">
        <f>(F75*$G$3)</f>
        <v>130.087794</v>
      </c>
      <c r="H75" s="63"/>
      <c r="I75" s="21">
        <f>SUM(I76:I79)</f>
        <v>119.25801141054356</v>
      </c>
    </row>
    <row r="76" spans="1:9" ht="25.5" x14ac:dyDescent="0.25">
      <c r="A76" s="22" t="s">
        <v>213</v>
      </c>
      <c r="B76" s="22" t="s">
        <v>177</v>
      </c>
      <c r="C76" s="23" t="s">
        <v>19</v>
      </c>
      <c r="D76" s="64">
        <v>15</v>
      </c>
      <c r="E76" s="25">
        <v>0.19</v>
      </c>
      <c r="F76" s="25">
        <v>2.85</v>
      </c>
      <c r="G76" s="25"/>
      <c r="H76" s="25">
        <f t="shared" ref="H76:H79" si="26">E76*$I$3</f>
        <v>0.17419085772030457</v>
      </c>
      <c r="I76" s="25">
        <f t="shared" ref="I76:I79" si="27">(H76*D76)*$G$3</f>
        <v>3.2467433970487569</v>
      </c>
    </row>
    <row r="77" spans="1:9" ht="25.5" x14ac:dyDescent="0.25">
      <c r="A77" s="22" t="s">
        <v>213</v>
      </c>
      <c r="B77" s="22" t="s">
        <v>187</v>
      </c>
      <c r="C77" s="23" t="s">
        <v>198</v>
      </c>
      <c r="D77" s="64">
        <v>1</v>
      </c>
      <c r="E77" s="25">
        <v>2.66</v>
      </c>
      <c r="F77" s="25">
        <v>2.66</v>
      </c>
      <c r="G77" s="25"/>
      <c r="H77" s="25">
        <f t="shared" si="26"/>
        <v>2.4386720080842643</v>
      </c>
      <c r="I77" s="25">
        <f t="shared" si="27"/>
        <v>3.0302938372455066</v>
      </c>
    </row>
    <row r="78" spans="1:9" ht="25.5" x14ac:dyDescent="0.25">
      <c r="A78" s="22" t="s">
        <v>213</v>
      </c>
      <c r="B78" s="22" t="s">
        <v>173</v>
      </c>
      <c r="C78" s="23" t="s">
        <v>21</v>
      </c>
      <c r="D78" s="64">
        <v>2.5</v>
      </c>
      <c r="E78" s="25">
        <v>17.18</v>
      </c>
      <c r="F78" s="25">
        <v>42.95</v>
      </c>
      <c r="G78" s="25"/>
      <c r="H78" s="25">
        <f t="shared" si="26"/>
        <v>15.750520713867541</v>
      </c>
      <c r="I78" s="25">
        <f t="shared" si="27"/>
        <v>48.928992597629517</v>
      </c>
    </row>
    <row r="79" spans="1:9" ht="25.5" x14ac:dyDescent="0.25">
      <c r="A79" s="22" t="s">
        <v>213</v>
      </c>
      <c r="B79" s="22" t="s">
        <v>184</v>
      </c>
      <c r="C79" s="23" t="s">
        <v>21</v>
      </c>
      <c r="D79" s="64">
        <v>2.5</v>
      </c>
      <c r="E79" s="25">
        <v>22.49</v>
      </c>
      <c r="F79" s="25">
        <v>56.23</v>
      </c>
      <c r="G79" s="25"/>
      <c r="H79" s="25">
        <f t="shared" si="26"/>
        <v>20.618696790156051</v>
      </c>
      <c r="I79" s="25">
        <f t="shared" si="27"/>
        <v>64.051981578619774</v>
      </c>
    </row>
    <row r="80" spans="1:9" x14ac:dyDescent="0.25">
      <c r="A80" s="17" t="s">
        <v>215</v>
      </c>
      <c r="B80" s="17" t="s">
        <v>216</v>
      </c>
      <c r="C80" s="19" t="s">
        <v>198</v>
      </c>
      <c r="D80" s="62"/>
      <c r="E80" s="63"/>
      <c r="F80" s="21">
        <f>SUM(F81:F82)</f>
        <v>19.84</v>
      </c>
      <c r="G80" s="56">
        <f>(F80*$G$3)</f>
        <v>24.653184</v>
      </c>
      <c r="H80" s="63"/>
      <c r="I80" s="21">
        <f>SUM(I81:I82)</f>
        <v>22.596194835249857</v>
      </c>
    </row>
    <row r="81" spans="1:9" ht="25.5" x14ac:dyDescent="0.25">
      <c r="A81" s="22" t="s">
        <v>215</v>
      </c>
      <c r="B81" s="22" t="s">
        <v>173</v>
      </c>
      <c r="C81" s="23" t="s">
        <v>21</v>
      </c>
      <c r="D81" s="64">
        <v>0.5</v>
      </c>
      <c r="E81" s="25">
        <v>17.18</v>
      </c>
      <c r="F81" s="25">
        <v>8.59</v>
      </c>
      <c r="G81" s="25"/>
      <c r="H81" s="25">
        <f t="shared" ref="H81:H82" si="28">E81*$I$3</f>
        <v>15.750520713867541</v>
      </c>
      <c r="I81" s="25">
        <f t="shared" ref="I81:I82" si="29">(H81*D81)*$G$3</f>
        <v>9.785798519525903</v>
      </c>
    </row>
    <row r="82" spans="1:9" ht="25.5" x14ac:dyDescent="0.25">
      <c r="A82" s="22" t="s">
        <v>215</v>
      </c>
      <c r="B82" s="22" t="s">
        <v>184</v>
      </c>
      <c r="C82" s="23" t="s">
        <v>21</v>
      </c>
      <c r="D82" s="64">
        <v>0.5</v>
      </c>
      <c r="E82" s="25">
        <v>22.49</v>
      </c>
      <c r="F82" s="25">
        <v>11.25</v>
      </c>
      <c r="G82" s="25"/>
      <c r="H82" s="25">
        <f t="shared" si="28"/>
        <v>20.618696790156051</v>
      </c>
      <c r="I82" s="25">
        <f t="shared" si="29"/>
        <v>12.810396315723954</v>
      </c>
    </row>
    <row r="83" spans="1:9" x14ac:dyDescent="0.25">
      <c r="A83" s="17" t="s">
        <v>217</v>
      </c>
      <c r="B83" s="17" t="s">
        <v>218</v>
      </c>
      <c r="C83" s="19" t="s">
        <v>198</v>
      </c>
      <c r="D83" s="62"/>
      <c r="E83" s="63"/>
      <c r="F83" s="21">
        <f>SUM(F84:F89)</f>
        <v>7.54</v>
      </c>
      <c r="G83" s="56">
        <f>(F83*$G$3)</f>
        <v>9.3692039999999999</v>
      </c>
      <c r="H83" s="63"/>
      <c r="I83" s="21">
        <f>SUM(I84:I89)</f>
        <v>8.5857565916483018</v>
      </c>
    </row>
    <row r="84" spans="1:9" x14ac:dyDescent="0.25">
      <c r="A84" s="22" t="s">
        <v>217</v>
      </c>
      <c r="B84" s="22" t="s">
        <v>188</v>
      </c>
      <c r="C84" s="23" t="s">
        <v>45</v>
      </c>
      <c r="D84" s="64">
        <v>1</v>
      </c>
      <c r="E84" s="25">
        <v>1.43</v>
      </c>
      <c r="F84" s="25">
        <v>1.43</v>
      </c>
      <c r="G84" s="25"/>
      <c r="H84" s="25">
        <f t="shared" ref="H84:H89" si="30">E84*$I$3</f>
        <v>1.3110154028422922</v>
      </c>
      <c r="I84" s="25">
        <f t="shared" ref="I84:I89" si="31">(H84*D84)*$G$3</f>
        <v>1.6290677395718323</v>
      </c>
    </row>
    <row r="85" spans="1:9" x14ac:dyDescent="0.25">
      <c r="A85" s="22" t="s">
        <v>217</v>
      </c>
      <c r="B85" s="22" t="s">
        <v>189</v>
      </c>
      <c r="C85" s="23" t="s">
        <v>45</v>
      </c>
      <c r="D85" s="64">
        <v>0.01</v>
      </c>
      <c r="E85" s="25">
        <v>57.32</v>
      </c>
      <c r="F85" s="25">
        <v>0.52</v>
      </c>
      <c r="G85" s="25"/>
      <c r="H85" s="25">
        <f t="shared" si="30"/>
        <v>52.550631392251887</v>
      </c>
      <c r="I85" s="25">
        <f t="shared" si="31"/>
        <v>0.65299414568012193</v>
      </c>
    </row>
    <row r="86" spans="1:9" x14ac:dyDescent="0.25">
      <c r="A86" s="22" t="s">
        <v>217</v>
      </c>
      <c r="B86" s="22" t="s">
        <v>190</v>
      </c>
      <c r="C86" s="23" t="s">
        <v>45</v>
      </c>
      <c r="D86" s="64">
        <v>0.01</v>
      </c>
      <c r="E86" s="25">
        <v>64.94</v>
      </c>
      <c r="F86" s="25">
        <v>0.71</v>
      </c>
      <c r="G86" s="25"/>
      <c r="H86" s="25">
        <f t="shared" si="30"/>
        <v>59.536601580824097</v>
      </c>
      <c r="I86" s="25">
        <f t="shared" si="31"/>
        <v>0.73980181124332023</v>
      </c>
    </row>
    <row r="87" spans="1:9" x14ac:dyDescent="0.25">
      <c r="A87" s="22" t="s">
        <v>217</v>
      </c>
      <c r="B87" s="22" t="s">
        <v>143</v>
      </c>
      <c r="C87" s="23" t="s">
        <v>45</v>
      </c>
      <c r="D87" s="64">
        <v>0.06</v>
      </c>
      <c r="E87" s="25">
        <v>2.06</v>
      </c>
      <c r="F87" s="25">
        <v>0.12</v>
      </c>
      <c r="G87" s="25"/>
      <c r="H87" s="25">
        <f t="shared" si="30"/>
        <v>1.8885956152833023</v>
      </c>
      <c r="I87" s="25">
        <f t="shared" si="31"/>
        <v>0.14080613469306186</v>
      </c>
    </row>
    <row r="88" spans="1:9" ht="25.5" x14ac:dyDescent="0.25">
      <c r="A88" s="22" t="s">
        <v>217</v>
      </c>
      <c r="B88" s="22" t="s">
        <v>173</v>
      </c>
      <c r="C88" s="23" t="s">
        <v>21</v>
      </c>
      <c r="D88" s="64">
        <v>0.12</v>
      </c>
      <c r="E88" s="25">
        <v>17.18</v>
      </c>
      <c r="F88" s="25">
        <v>2.06</v>
      </c>
      <c r="G88" s="25"/>
      <c r="H88" s="25">
        <f t="shared" si="30"/>
        <v>15.750520713867541</v>
      </c>
      <c r="I88" s="25">
        <f t="shared" si="31"/>
        <v>2.3485916446862167</v>
      </c>
    </row>
    <row r="89" spans="1:9" ht="25.5" x14ac:dyDescent="0.25">
      <c r="A89" s="22" t="s">
        <v>217</v>
      </c>
      <c r="B89" s="22" t="s">
        <v>184</v>
      </c>
      <c r="C89" s="23" t="s">
        <v>21</v>
      </c>
      <c r="D89" s="64">
        <v>0.12</v>
      </c>
      <c r="E89" s="25">
        <v>22.49</v>
      </c>
      <c r="F89" s="25">
        <v>2.7</v>
      </c>
      <c r="G89" s="25"/>
      <c r="H89" s="25">
        <f t="shared" si="30"/>
        <v>20.618696790156051</v>
      </c>
      <c r="I89" s="25">
        <f t="shared" si="31"/>
        <v>3.074495115773749</v>
      </c>
    </row>
  </sheetData>
  <autoFilter ref="A4:I89" xr:uid="{F34A2F1C-4435-49CB-A390-FDD1E5718A61}"/>
  <mergeCells count="3">
    <mergeCell ref="B3:E3"/>
    <mergeCell ref="A2:I2"/>
    <mergeCell ref="A1:I1"/>
  </mergeCells>
  <pageMargins left="0.511811024" right="0.511811024" top="0.78740157499999996" bottom="0.78740157499999996" header="0.31496062000000002" footer="0.31496062000000002"/>
  <pageSetup paperSize="9" scale="4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9FB2A-CA9B-4335-86F8-85D8E027B90F}">
  <sheetPr codeName="Planilha5"/>
  <dimension ref="A1:I24"/>
  <sheetViews>
    <sheetView showGridLines="0" view="pageBreakPreview" zoomScale="70" zoomScaleNormal="100" zoomScaleSheetLayoutView="70" workbookViewId="0">
      <pane ySplit="4" topLeftCell="A5" activePane="bottomLeft" state="frozen"/>
      <selection activeCell="A2" sqref="A2:G2"/>
      <selection pane="bottomLeft" activeCell="M11" sqref="M11"/>
    </sheetView>
  </sheetViews>
  <sheetFormatPr defaultRowHeight="12.75" x14ac:dyDescent="0.25"/>
  <cols>
    <col min="1" max="1" width="13.7109375" style="44" customWidth="1"/>
    <col min="2" max="2" width="46.7109375" style="49" customWidth="1"/>
    <col min="3" max="3" width="5.7109375" style="44" customWidth="1"/>
    <col min="4" max="4" width="6.7109375" style="44" customWidth="1"/>
    <col min="5" max="5" width="17.7109375" style="50" customWidth="1"/>
    <col min="6" max="6" width="18.7109375" style="50" customWidth="1"/>
    <col min="7" max="7" width="31.42578125" style="50" customWidth="1"/>
    <col min="8" max="8" width="17.7109375" style="50" customWidth="1"/>
    <col min="9" max="9" width="18.7109375" style="50" customWidth="1"/>
    <col min="10" max="16384" width="9.140625" style="44"/>
  </cols>
  <sheetData>
    <row r="1" spans="1:9" ht="57.75" customHeight="1" x14ac:dyDescent="0.25">
      <c r="A1" s="142" t="s">
        <v>0</v>
      </c>
      <c r="B1" s="143"/>
      <c r="C1" s="143"/>
      <c r="D1" s="143"/>
      <c r="E1" s="143"/>
      <c r="F1" s="143"/>
      <c r="G1" s="143"/>
      <c r="H1" s="143"/>
      <c r="I1" s="149"/>
    </row>
    <row r="2" spans="1:9" ht="37.5" customHeight="1" x14ac:dyDescent="0.25">
      <c r="A2" s="140" t="s">
        <v>15</v>
      </c>
      <c r="B2" s="141"/>
      <c r="C2" s="141"/>
      <c r="D2" s="141"/>
      <c r="E2" s="141"/>
      <c r="F2" s="141"/>
      <c r="G2" s="141"/>
      <c r="H2" s="141"/>
      <c r="I2" s="148"/>
    </row>
    <row r="3" spans="1:9" ht="13.5" x14ac:dyDescent="0.25">
      <c r="A3" s="2" t="s">
        <v>1</v>
      </c>
      <c r="B3" s="139"/>
      <c r="C3" s="139"/>
      <c r="D3" s="139"/>
      <c r="E3" s="139"/>
      <c r="F3" s="80" t="s">
        <v>2</v>
      </c>
      <c r="G3" s="98">
        <v>1.2624</v>
      </c>
      <c r="H3" s="124" t="s">
        <v>467</v>
      </c>
      <c r="I3" s="125">
        <v>0.91679398800160306</v>
      </c>
    </row>
    <row r="4" spans="1:9" ht="25.5" x14ac:dyDescent="0.25">
      <c r="A4" s="76" t="s">
        <v>3</v>
      </c>
      <c r="B4" s="77" t="s">
        <v>4</v>
      </c>
      <c r="C4" s="78" t="s">
        <v>16</v>
      </c>
      <c r="D4" s="79" t="s">
        <v>6</v>
      </c>
      <c r="E4" s="81" t="s">
        <v>7</v>
      </c>
      <c r="F4" s="81" t="s">
        <v>8</v>
      </c>
      <c r="G4" s="81" t="s">
        <v>9</v>
      </c>
      <c r="H4" s="81" t="s">
        <v>7</v>
      </c>
      <c r="I4" s="81" t="s">
        <v>8</v>
      </c>
    </row>
    <row r="5" spans="1:9" ht="25.5" x14ac:dyDescent="0.25">
      <c r="A5" s="97" t="s">
        <v>320</v>
      </c>
      <c r="B5" s="97" t="s">
        <v>315</v>
      </c>
      <c r="C5" s="83" t="s">
        <v>45</v>
      </c>
      <c r="D5" s="82"/>
      <c r="E5" s="84"/>
      <c r="F5" s="130">
        <f>SUM(F6:F9)</f>
        <v>273.26</v>
      </c>
      <c r="G5" s="86">
        <f>F5*$G$3</f>
        <v>344.96342399999997</v>
      </c>
      <c r="H5" s="84"/>
      <c r="I5" s="85">
        <f>(F5*$I$3)*$G$3</f>
        <v>316.26039320364788</v>
      </c>
    </row>
    <row r="6" spans="1:9" ht="25.5" x14ac:dyDescent="0.25">
      <c r="A6" s="95" t="s">
        <v>320</v>
      </c>
      <c r="B6" s="88" t="s">
        <v>315</v>
      </c>
      <c r="C6" s="89" t="s">
        <v>45</v>
      </c>
      <c r="D6" s="90">
        <v>1</v>
      </c>
      <c r="E6" s="91">
        <v>235.13</v>
      </c>
      <c r="F6" s="91">
        <v>235.13</v>
      </c>
      <c r="G6" s="91"/>
      <c r="H6" s="91">
        <f>E6*$I$3</f>
        <v>215.56577039881691</v>
      </c>
      <c r="I6" s="91">
        <f>F6*$I$3</f>
        <v>215.56577039881691</v>
      </c>
    </row>
    <row r="7" spans="1:9" ht="51" x14ac:dyDescent="0.25">
      <c r="A7" s="88" t="s">
        <v>320</v>
      </c>
      <c r="B7" s="88" t="s">
        <v>316</v>
      </c>
      <c r="C7" s="92" t="s">
        <v>45</v>
      </c>
      <c r="D7" s="93">
        <v>2</v>
      </c>
      <c r="E7" s="94">
        <v>0.22</v>
      </c>
      <c r="F7" s="94">
        <v>0.44</v>
      </c>
      <c r="G7" s="94"/>
      <c r="H7" s="91">
        <f t="shared" ref="H7:H9" si="0">E7*$I$3</f>
        <v>0.20169467736035268</v>
      </c>
      <c r="I7" s="91">
        <f t="shared" ref="I7:I9" si="1">F7*$I$3</f>
        <v>0.40338935472070536</v>
      </c>
    </row>
    <row r="8" spans="1:9" ht="25.5" x14ac:dyDescent="0.25">
      <c r="A8" s="95" t="s">
        <v>320</v>
      </c>
      <c r="B8" s="95" t="s">
        <v>173</v>
      </c>
      <c r="C8" s="87" t="s">
        <v>21</v>
      </c>
      <c r="D8" s="96">
        <v>0.95</v>
      </c>
      <c r="E8" s="91">
        <v>17.18</v>
      </c>
      <c r="F8" s="91">
        <v>16.32</v>
      </c>
      <c r="G8" s="91"/>
      <c r="H8" s="91">
        <f t="shared" si="0"/>
        <v>15.750520713867541</v>
      </c>
      <c r="I8" s="91">
        <f t="shared" si="1"/>
        <v>14.962077884186161</v>
      </c>
    </row>
    <row r="9" spans="1:9" ht="25.5" x14ac:dyDescent="0.25">
      <c r="A9" s="95" t="s">
        <v>320</v>
      </c>
      <c r="B9" s="95" t="s">
        <v>184</v>
      </c>
      <c r="C9" s="87" t="s">
        <v>21</v>
      </c>
      <c r="D9" s="96">
        <v>0.95</v>
      </c>
      <c r="E9" s="91">
        <v>22.49</v>
      </c>
      <c r="F9" s="91">
        <v>21.37</v>
      </c>
      <c r="G9" s="91"/>
      <c r="H9" s="91">
        <f t="shared" si="0"/>
        <v>20.618696790156051</v>
      </c>
      <c r="I9" s="91">
        <f t="shared" si="1"/>
        <v>19.591887523594259</v>
      </c>
    </row>
    <row r="10" spans="1:9" ht="51" x14ac:dyDescent="0.25">
      <c r="A10" s="97" t="s">
        <v>321</v>
      </c>
      <c r="B10" s="82" t="s">
        <v>322</v>
      </c>
      <c r="C10" s="83" t="s">
        <v>45</v>
      </c>
      <c r="D10" s="82"/>
      <c r="E10" s="84"/>
      <c r="F10" s="85">
        <v>85.1</v>
      </c>
      <c r="G10" s="86">
        <f>F10*$G$3</f>
        <v>107.43023999999998</v>
      </c>
      <c r="H10" s="84"/>
      <c r="I10" s="85">
        <f>(F10*$I$3)*$G$3</f>
        <v>98.491398161569322</v>
      </c>
    </row>
    <row r="11" spans="1:9" ht="51" x14ac:dyDescent="0.25">
      <c r="A11" s="95" t="s">
        <v>321</v>
      </c>
      <c r="B11" s="95" t="s">
        <v>317</v>
      </c>
      <c r="C11" s="89" t="s">
        <v>45</v>
      </c>
      <c r="D11" s="90">
        <v>1</v>
      </c>
      <c r="E11" s="91">
        <v>46.53</v>
      </c>
      <c r="F11" s="91">
        <v>46.53</v>
      </c>
      <c r="G11" s="91"/>
      <c r="H11" s="91">
        <f t="shared" ref="H11:H14" si="2">E11*$I$3</f>
        <v>42.658424261714593</v>
      </c>
      <c r="I11" s="91">
        <f t="shared" ref="I11:I14" si="3">F11*$I$3</f>
        <v>42.658424261714593</v>
      </c>
    </row>
    <row r="12" spans="1:9" ht="51" x14ac:dyDescent="0.25">
      <c r="A12" s="88" t="s">
        <v>321</v>
      </c>
      <c r="B12" s="88" t="s">
        <v>316</v>
      </c>
      <c r="C12" s="92" t="s">
        <v>45</v>
      </c>
      <c r="D12" s="93">
        <v>4</v>
      </c>
      <c r="E12" s="94">
        <v>0.22</v>
      </c>
      <c r="F12" s="94">
        <v>0.88</v>
      </c>
      <c r="G12" s="94"/>
      <c r="H12" s="91">
        <f t="shared" si="2"/>
        <v>0.20169467736035268</v>
      </c>
      <c r="I12" s="91">
        <f t="shared" si="3"/>
        <v>0.80677870944141072</v>
      </c>
    </row>
    <row r="13" spans="1:9" ht="25.5" x14ac:dyDescent="0.25">
      <c r="A13" s="95" t="s">
        <v>321</v>
      </c>
      <c r="B13" s="95" t="s">
        <v>173</v>
      </c>
      <c r="C13" s="87" t="s">
        <v>21</v>
      </c>
      <c r="D13" s="96">
        <v>0.95</v>
      </c>
      <c r="E13" s="91">
        <v>17.18</v>
      </c>
      <c r="F13" s="91" t="s">
        <v>323</v>
      </c>
      <c r="G13" s="91"/>
      <c r="H13" s="91">
        <f t="shared" si="2"/>
        <v>15.750520713867541</v>
      </c>
      <c r="I13" s="91">
        <f t="shared" si="3"/>
        <v>14.962077884186161</v>
      </c>
    </row>
    <row r="14" spans="1:9" ht="25.5" x14ac:dyDescent="0.25">
      <c r="A14" s="95" t="s">
        <v>321</v>
      </c>
      <c r="B14" s="95" t="s">
        <v>184</v>
      </c>
      <c r="C14" s="87" t="s">
        <v>21</v>
      </c>
      <c r="D14" s="96">
        <v>0.95</v>
      </c>
      <c r="E14" s="91">
        <v>22.49</v>
      </c>
      <c r="F14" s="91">
        <v>21.37</v>
      </c>
      <c r="G14" s="91"/>
      <c r="H14" s="91">
        <f t="shared" si="2"/>
        <v>20.618696790156051</v>
      </c>
      <c r="I14" s="91">
        <f t="shared" si="3"/>
        <v>19.591887523594259</v>
      </c>
    </row>
    <row r="15" spans="1:9" ht="51" x14ac:dyDescent="0.25">
      <c r="A15" s="97" t="s">
        <v>324</v>
      </c>
      <c r="B15" s="82" t="s">
        <v>325</v>
      </c>
      <c r="C15" s="83" t="s">
        <v>45</v>
      </c>
      <c r="D15" s="82"/>
      <c r="E15" s="84"/>
      <c r="F15" s="85">
        <v>117</v>
      </c>
      <c r="G15" s="86">
        <f>F15*$G$3</f>
        <v>147.70079999999999</v>
      </c>
      <c r="H15" s="84"/>
      <c r="I15" s="85">
        <f>(F15*$I$3)*$G$3</f>
        <v>135.41120546302716</v>
      </c>
    </row>
    <row r="16" spans="1:9" ht="51" x14ac:dyDescent="0.25">
      <c r="A16" s="95" t="s">
        <v>324</v>
      </c>
      <c r="B16" s="95" t="s">
        <v>318</v>
      </c>
      <c r="C16" s="89" t="s">
        <v>45</v>
      </c>
      <c r="D16" s="90">
        <v>1</v>
      </c>
      <c r="E16" s="91">
        <v>78.430000000000007</v>
      </c>
      <c r="F16" s="91">
        <v>78.430000000000007</v>
      </c>
      <c r="G16" s="91"/>
      <c r="H16" s="91">
        <f t="shared" ref="H16:H19" si="4">E16*$I$3</f>
        <v>71.904152478965727</v>
      </c>
      <c r="I16" s="91">
        <f t="shared" ref="I16:I19" si="5">F16*$I$3</f>
        <v>71.904152478965727</v>
      </c>
    </row>
    <row r="17" spans="1:9" ht="51" x14ac:dyDescent="0.25">
      <c r="A17" s="88" t="s">
        <v>324</v>
      </c>
      <c r="B17" s="95" t="s">
        <v>316</v>
      </c>
      <c r="C17" s="92" t="s">
        <v>45</v>
      </c>
      <c r="D17" s="93">
        <v>4</v>
      </c>
      <c r="E17" s="94">
        <v>0.22</v>
      </c>
      <c r="F17" s="94">
        <v>0.88</v>
      </c>
      <c r="G17" s="94"/>
      <c r="H17" s="91">
        <f t="shared" si="4"/>
        <v>0.20169467736035268</v>
      </c>
      <c r="I17" s="91">
        <f t="shared" si="5"/>
        <v>0.80677870944141072</v>
      </c>
    </row>
    <row r="18" spans="1:9" ht="25.5" x14ac:dyDescent="0.25">
      <c r="A18" s="95" t="s">
        <v>324</v>
      </c>
      <c r="B18" s="95" t="s">
        <v>173</v>
      </c>
      <c r="C18" s="87" t="s">
        <v>21</v>
      </c>
      <c r="D18" s="96">
        <v>0.95</v>
      </c>
      <c r="E18" s="91">
        <v>17.18</v>
      </c>
      <c r="F18" s="91">
        <v>16.32</v>
      </c>
      <c r="G18" s="91"/>
      <c r="H18" s="91">
        <f t="shared" si="4"/>
        <v>15.750520713867541</v>
      </c>
      <c r="I18" s="91">
        <f t="shared" si="5"/>
        <v>14.962077884186161</v>
      </c>
    </row>
    <row r="19" spans="1:9" ht="25.5" x14ac:dyDescent="0.25">
      <c r="A19" s="95" t="s">
        <v>324</v>
      </c>
      <c r="B19" s="95" t="s">
        <v>184</v>
      </c>
      <c r="C19" s="87" t="s">
        <v>21</v>
      </c>
      <c r="D19" s="96">
        <v>0.95</v>
      </c>
      <c r="E19" s="91">
        <v>22.49</v>
      </c>
      <c r="F19" s="91">
        <v>21.37</v>
      </c>
      <c r="G19" s="91"/>
      <c r="H19" s="91">
        <f t="shared" si="4"/>
        <v>20.618696790156051</v>
      </c>
      <c r="I19" s="91">
        <f t="shared" si="5"/>
        <v>19.591887523594259</v>
      </c>
    </row>
    <row r="20" spans="1:9" ht="51" x14ac:dyDescent="0.25">
      <c r="A20" s="97" t="s">
        <v>326</v>
      </c>
      <c r="B20" s="82" t="s">
        <v>327</v>
      </c>
      <c r="C20" s="83" t="s">
        <v>45</v>
      </c>
      <c r="D20" s="82"/>
      <c r="E20" s="84"/>
      <c r="F20" s="85">
        <v>55.48</v>
      </c>
      <c r="G20" s="86">
        <f>F20*$G$3</f>
        <v>70.03795199999999</v>
      </c>
      <c r="H20" s="84"/>
      <c r="I20" s="85">
        <f>(F20*$I$3)*$G$3</f>
        <v>64.21037332554485</v>
      </c>
    </row>
    <row r="21" spans="1:9" ht="51" x14ac:dyDescent="0.25">
      <c r="A21" s="95" t="s">
        <v>326</v>
      </c>
      <c r="B21" s="95" t="s">
        <v>319</v>
      </c>
      <c r="C21" s="89" t="s">
        <v>45</v>
      </c>
      <c r="D21" s="90">
        <v>1</v>
      </c>
      <c r="E21" s="91">
        <v>17.350000000000001</v>
      </c>
      <c r="F21" s="91">
        <v>17.350000000000001</v>
      </c>
      <c r="G21" s="91"/>
      <c r="H21" s="91">
        <f t="shared" ref="H21:H24" si="6">E21*$I$3</f>
        <v>15.906375691827815</v>
      </c>
      <c r="I21" s="91">
        <f t="shared" ref="I21:I24" si="7">F21*$I$3</f>
        <v>15.906375691827815</v>
      </c>
    </row>
    <row r="22" spans="1:9" ht="51" x14ac:dyDescent="0.25">
      <c r="A22" s="88" t="s">
        <v>326</v>
      </c>
      <c r="B22" s="95" t="s">
        <v>316</v>
      </c>
      <c r="C22" s="92" t="s">
        <v>45</v>
      </c>
      <c r="D22" s="93">
        <v>2</v>
      </c>
      <c r="E22" s="94">
        <v>0.22</v>
      </c>
      <c r="F22" s="94">
        <v>0.44</v>
      </c>
      <c r="G22" s="94"/>
      <c r="H22" s="91">
        <f t="shared" si="6"/>
        <v>0.20169467736035268</v>
      </c>
      <c r="I22" s="91">
        <f t="shared" si="7"/>
        <v>0.40338935472070536</v>
      </c>
    </row>
    <row r="23" spans="1:9" ht="25.5" x14ac:dyDescent="0.25">
      <c r="A23" s="95" t="s">
        <v>326</v>
      </c>
      <c r="B23" s="95" t="s">
        <v>173</v>
      </c>
      <c r="C23" s="87" t="s">
        <v>21</v>
      </c>
      <c r="D23" s="96">
        <v>0.95</v>
      </c>
      <c r="E23" s="91">
        <v>17.18</v>
      </c>
      <c r="F23" s="91">
        <v>16.32</v>
      </c>
      <c r="G23" s="91"/>
      <c r="H23" s="91">
        <f t="shared" si="6"/>
        <v>15.750520713867541</v>
      </c>
      <c r="I23" s="91">
        <f t="shared" si="7"/>
        <v>14.962077884186161</v>
      </c>
    </row>
    <row r="24" spans="1:9" ht="25.5" x14ac:dyDescent="0.25">
      <c r="A24" s="95" t="s">
        <v>326</v>
      </c>
      <c r="B24" s="95" t="s">
        <v>184</v>
      </c>
      <c r="C24" s="87" t="s">
        <v>21</v>
      </c>
      <c r="D24" s="96">
        <v>0.95</v>
      </c>
      <c r="E24" s="91">
        <v>22.49</v>
      </c>
      <c r="F24" s="91">
        <v>21.37</v>
      </c>
      <c r="G24" s="91"/>
      <c r="H24" s="91">
        <f t="shared" si="6"/>
        <v>20.618696790156051</v>
      </c>
      <c r="I24" s="91">
        <f t="shared" si="7"/>
        <v>19.591887523594259</v>
      </c>
    </row>
  </sheetData>
  <autoFilter ref="A4:G24" xr:uid="{FE5E5543-025E-4B77-9FF6-E3E7B04AED31}"/>
  <mergeCells count="3">
    <mergeCell ref="B3:E3"/>
    <mergeCell ref="A2:I2"/>
    <mergeCell ref="A1:I1"/>
  </mergeCells>
  <pageMargins left="0.511811024" right="0.511811024" top="0.78740157499999996" bottom="0.78740157499999996" header="0.31496062000000002" footer="0.31496062000000002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MODELO DE CPU</vt:lpstr>
      <vt:lpstr>CPU - CIV</vt:lpstr>
      <vt:lpstr>CPU - ELE</vt:lpstr>
      <vt:lpstr>CPU - HID</vt:lpstr>
      <vt:lpstr>CPU - PCI</vt:lpstr>
      <vt:lpstr>'CPU - CIV'!Area_de_impressao</vt:lpstr>
      <vt:lpstr>'CPU - ELE'!Area_de_impressao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Leandro</cp:lastModifiedBy>
  <cp:revision>1</cp:revision>
  <cp:lastPrinted>2022-07-18T20:52:54Z</cp:lastPrinted>
  <dcterms:created xsi:type="dcterms:W3CDTF">2021-09-23T14:43:38Z</dcterms:created>
  <dcterms:modified xsi:type="dcterms:W3CDTF">2022-07-21T13:35:07Z</dcterms:modified>
  <dc:language>pt-BR</dc:language>
</cp:coreProperties>
</file>