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andro.DESKTOP-NF0QTVF\Desktop\Nova pasta (2)\"/>
    </mc:Choice>
  </mc:AlternateContent>
  <xr:revisionPtr revIDLastSave="0" documentId="13_ncr:1_{44D9CA5A-234D-4980-9E6F-BE99C6BEC8AC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VENDA PCI" sheetId="1" r:id="rId1"/>
  </sheets>
  <definedNames>
    <definedName name="_xlnm._FilterDatabase" localSheetId="0" hidden="1">'VENDA PCI'!$A$5:$H$21</definedName>
    <definedName name="_xlnm.Print_Area" localSheetId="0">'VENDA PCI'!$A$1:$J$21</definedName>
    <definedName name="_xlnm.Print_Titles" localSheetId="0">'VENDA PCI'!$1:$5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9" i="1" l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8" i="1"/>
  <c r="J8" i="1"/>
  <c r="J9" i="1"/>
  <c r="H19" i="1"/>
  <c r="H18" i="1"/>
  <c r="H17" i="1"/>
  <c r="H16" i="1"/>
  <c r="H15" i="1"/>
  <c r="H14" i="1"/>
  <c r="H13" i="1"/>
  <c r="H12" i="1"/>
  <c r="H11" i="1"/>
  <c r="H8" i="1"/>
  <c r="H20" i="1" l="1"/>
  <c r="H21" i="1" s="1"/>
  <c r="H9" i="1"/>
  <c r="J20" i="1" l="1"/>
  <c r="J21" i="1" s="1"/>
</calcChain>
</file>

<file path=xl/sharedStrings.xml><?xml version="1.0" encoding="utf-8"?>
<sst xmlns="http://schemas.openxmlformats.org/spreadsheetml/2006/main" count="75" uniqueCount="52">
  <si>
    <t>PLANILHA ORÇAMENTÁRIA DE VENDA - ADEQUAÇÕES DE PREVENÇÃO E COMBATE A INCÊNDIO E PÂNICO</t>
  </si>
  <si>
    <t xml:space="preserve">OBJETO: </t>
  </si>
  <si>
    <t xml:space="preserve">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</si>
  <si>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>BDI:</t>
  </si>
  <si>
    <t>MÊS/PERÍODO 
DE REFERÊNCIA:</t>
  </si>
  <si>
    <t>SETOP (OUTUBRO/2021); SINAPI (NOVEMBRO/2021) E SUDECAP (JANEIRO 2022);
COLETAS A PARTIR DE ABRIL/2021</t>
  </si>
  <si>
    <t>ITEM</t>
  </si>
  <si>
    <t>FONTE</t>
  </si>
  <si>
    <t>CÓDIGO DA FONTE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</si>
  <si>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</si>
  <si>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</si>
  <si>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</si>
  <si>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</si>
  <si>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</si>
  <si>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ADEQUAÇÕES DE PREVENÇÃO E COMBATE A INCÊNDIO E PÂNICO</t>
  </si>
  <si>
    <t>12.1</t>
  </si>
  <si>
    <t>EXTINTORES</t>
  </si>
  <si>
    <t>12.1.1</t>
  </si>
  <si>
    <t>CPU</t>
  </si>
  <si>
    <t>PCI-0001</t>
  </si>
  <si>
    <t>EXTINTOR DE INCÊNDIO TIPO PÓ QUÍMICO 3-A:40-B:C, CAPACIDADE 6 KG</t>
  </si>
  <si>
    <t>UN</t>
  </si>
  <si>
    <t>SUB-TOTAL DO ITEM 12.1</t>
  </si>
  <si>
    <t>12.2</t>
  </si>
  <si>
    <t>SINALIZAÇÃO DE EMERGÊNCIA</t>
  </si>
  <si>
    <t>12.2.1</t>
  </si>
  <si>
    <t>SETOP</t>
  </si>
  <si>
    <t>ED-50201</t>
  </si>
  <si>
    <t>PLACA DE SINALIZAÇÃO DE SEGURANÇA CONTRA INCÊNDIO, FOTOLUMINESCENTE, RETANGULAR, *19 x 95* CM, EM PVC *2* mm ANTI-CHAMAS (SÍMBOLOS, CORES E PICTOGRAMAS CONFORME NBR 13434) S2-D - IT 15</t>
  </si>
  <si>
    <t>12.2.2</t>
  </si>
  <si>
    <t>PLACA DE SINALIZAÇÃO DE SEGURANÇA CONTRA INCÊNDIO, FOTOLUMINESCENTE, RETANGULAR, *19 x 95* CM, EM PVC *2* mm ANTI-CHAMAS (SÍMBOLOS, CORES E PICTOGRAMAS CONFORME NBR 13434) S2-E - IT 15</t>
  </si>
  <si>
    <t>12.2.3</t>
  </si>
  <si>
    <t>PLACA DE SINALIZAÇÃO DE SEGURANÇA CONTRA INCÊNDIO, FOTOLUMINESCENTE, RETANGULAR, *19 x 95* CM, EM PVC *2* mm ANTI-CHAMAS (SÍMBOLOS, CORES E PICTOGRAMAS CONFORME NBR 13434) S3 - IT 15</t>
  </si>
  <si>
    <t>12.2.4</t>
  </si>
  <si>
    <t>PCI-0002</t>
  </si>
  <si>
    <t>PLACA DE SINALIZAÇÃO DE COMPLEMENTAR CONTRA INCÊNDIO, FOTOLUMINESCENTE, QUADRADA, *45 x 45* CM, EM PVC *2* mm ANTI-CHAMAS (SÍMBOLOS, CORES E PICTOGRAMAS CONFORME NBR 13434) M1 – IT 15</t>
  </si>
  <si>
    <t>12.2.5</t>
  </si>
  <si>
    <t>PLACA DE SINALIZAÇÃO DE SEGURANÇA CONTRA INCÊNDIO, FOTOLUMINESCENTE, RETANGULAR, *19 x 95* CM, EM PVC *2* mm ANTI-CHAMAS (SÍMBOLOS, CORES E PICTOGRAMAS CONFORME NBR 13434) S6 - IT 16</t>
  </si>
  <si>
    <t>12.2.6</t>
  </si>
  <si>
    <t>PLACA DE SINALIZAÇÃO DE SEGURANÇA CONTRA INCÊNDIO, FOTOLUMINESCENTE, RETANGULAR, *19 x 95* CM, EM PVC *2* mm ANTI-CHAMAS (SÍMBOLOS, CORES E PICTOGRAMAS CONFORME NBR 13434) S11 - IT 17</t>
  </si>
  <si>
    <t>12.2.7</t>
  </si>
  <si>
    <t>ED-50205</t>
  </si>
  <si>
    <t>PLACA DE SINALIZAÇÃO DE SEGURANÇA CONTRA INCÊNDIO, FOTOLUMINESCENTE, RETANGULAR, *19 x 95* CM, EM PVC *2* mm ANTI-CHAMAS (SÍMBOLOS, CORES E PICTOGRAMAS CONFORME NBR 13434) S12 - IT 15</t>
  </si>
  <si>
    <t>12.2.8</t>
  </si>
  <si>
    <t>PCI-0003</t>
  </si>
  <si>
    <t>PLACA DE SINALIZAÇÃO DE SEGURANÇA CONTRA INCÊNDIO, FOTOLUMINESCENTE, RETANGULAR, *45x45* CM, EM PVC *2* mm ANTI-CHAMAS (SÍMBOLOS, CORES E PICTOGRAMAS CONFORME NBR 13434) M1 - IT 16</t>
  </si>
  <si>
    <t>12.2.9</t>
  </si>
  <si>
    <t>PCI-0004</t>
  </si>
  <si>
    <t>PLACA DE SINALIZAÇÃO DE SEGURANÇA CONTRA INCÊNDIO, FOTOLUMINESCENTE, QUADRADA, *20 X 20* CM, EM PVC *2* mm ANTI-CHAMAS (SÍMBOLOS, CORES E PICTOGRAMAS CONFORME NBR 13434) E5 - IT 15</t>
  </si>
  <si>
    <t>SUB-TOTAL DO ITEM 12.2</t>
  </si>
  <si>
    <t xml:space="preserve">TOTAL </t>
  </si>
  <si>
    <t>COM DESCONTO (8,32%)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</si>
</sst>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6" x14ac:knownFonts="1"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b/>
      <sz val="11"/>
      <color rgb="FF000000"/>
      <name val="Calibri"/>
      <family val="2"/>
      <charset val="1"/>
    </font>
    <font>
      <sz val="12"/>
      <name val="Arial Narrow"/>
      <family val="2"/>
      <charset val="1"/>
    </font>
    <font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AFD095"/>
        <bgColor rgb="FFCCCCCC"/>
      </patternFill>
    </fill>
    <fill>
      <patternFill patternType="solid">
        <fgColor rgb="FF729FCF"/>
        <bgColor rgb="FF969696"/>
      </patternFill>
    </fill>
    <fill>
      <patternFill patternType="solid">
        <fgColor rgb="FFFFFFFF"/>
        <bgColor rgb="FFDEEBF7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wrapText="1"/>
    </xf>
    <xf numFmtId="4" fontId="2" fillId="3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240499</xdr:colOff>
      <xdr:row>0</xdr:row>
      <xdr:rowOff>55408</xdr:rowOff>
    </xdr:from>
    <xdr:to>
      <xdr:col>1</xdr:col>
      <xdr:colOff>92945</xdr:colOff>
      <xdr:row>0</xdr:row>
      <xdr:rowOff>687233</xdr:rowOff>
    </xdr:to>
    <xdr:pic>
      <xdr:nvPicPr>
        <xdr:cNvPr id="3" name="Imagem 2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E83604BF-6F7D-4290-9CE0-E90E986F32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499" y="55408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0"/>
  <sheetViews>
    <sheetView showGridLines="0" tabSelected="1" view="pageBreakPreview" zoomScale="71" zoomScaleNormal="100" zoomScaleSheetLayoutView="71" zoomScalePageLayoutView="90" workbookViewId="0">
      <pane ySplit="5" topLeftCell="A6" activePane="bottomLeft" state="frozen"/>
      <selection pane="bottomLeft" activeCell="O11" sqref="O11"/>
    </sheetView>
  </sheetViews>
  <sheetFormatPr defaultColWidth="9.140625" defaultRowHeight="15" x14ac:dyDescent="0.25"/>
  <cols>
    <col min="1" max="1" width="13.85546875" customWidth="1"/>
    <col min="2" max="2" width="10.5703125" customWidth="1"/>
    <col min="3" max="3" width="13.7109375" customWidth="1"/>
    <col min="4" max="4" width="95.140625" customWidth="1"/>
    <col min="5" max="5" width="9" customWidth="1"/>
    <col min="6" max="6" width="12.140625" customWidth="1"/>
    <col min="7" max="7" width="14.85546875" customWidth="1"/>
    <col min="8" max="8" width="17.28515625" customWidth="1"/>
    <col min="9" max="9" width="14.85546875" customWidth="1"/>
    <col min="10" max="10" width="17.28515625" customWidth="1"/>
    <col min="1019" max="1024" width="11.5703125" customWidth="1"/>
  </cols>
  <sheetData>
    <row r="1" spans="1:1024" ht="55.5" customHeight="1" x14ac:dyDescent="0.25">
      <c r="A1" s="28"/>
      <c r="B1" s="28"/>
      <c r="C1" s="28"/>
      <c r="D1" s="29" t="s">
        <v>0</v>
      </c>
      <c r="E1" s="29"/>
      <c r="F1" s="29"/>
      <c r="G1" s="29"/>
      <c r="H1" s="29"/>
    </row>
    <row r="2" spans="1:1024" ht="54.75" customHeight="1" x14ac:dyDescent="0.25">
      <c r="A2" s="2" t="s">
        <v>1</v>
      </c>
      <c r="B2" s="2"/>
      <c r="C2" s="2"/>
      <c r="D2" s="30" t="s">
        <v>2</v>
      </c>
      <c r="E2" s="30"/>
      <c r="F2" s="30"/>
      <c r="G2" s="30"/>
      <c r="H2" s="30"/>
    </row>
    <row r="3" spans="1:1024" ht="15.75" x14ac:dyDescent="0.25">
      <c r="A3" s="2" t="s">
        <v>3</v>
      </c>
      <c r="B3" s="2"/>
      <c r="C3" s="2">
        <v>1.2624</v>
      </c>
      <c r="D3" s="2"/>
      <c r="E3" s="2"/>
      <c r="F3" s="2"/>
      <c r="G3" s="2"/>
      <c r="H3" s="2"/>
      <c r="I3" s="2"/>
      <c r="J3" s="2"/>
    </row>
    <row r="4" spans="1:1024" s="5" customFormat="1" ht="63" x14ac:dyDescent="0.25">
      <c r="A4" s="3" t="s">
        <v>4</v>
      </c>
      <c r="B4" s="4"/>
      <c r="C4" s="4"/>
      <c r="D4" s="3" t="s">
        <v>5</v>
      </c>
      <c r="E4" s="4"/>
      <c r="F4" s="4"/>
      <c r="G4" s="4"/>
      <c r="H4" s="4"/>
      <c r="I4" s="31" t="s">
        <v>51</v>
      </c>
      <c r="J4" s="27">
        <v>0.91679398800160306</v>
      </c>
      <c r="AME4"/>
      <c r="AMF4"/>
      <c r="AMG4"/>
      <c r="AMH4"/>
      <c r="AMI4"/>
      <c r="AMJ4"/>
    </row>
    <row r="5" spans="1:1024" s="7" customFormat="1" ht="34.35" customHeight="1" x14ac:dyDescent="0.25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  <c r="F5" s="6" t="s">
        <v>11</v>
      </c>
      <c r="G5" s="6" t="s">
        <v>12</v>
      </c>
      <c r="H5" s="6" t="s">
        <v>13</v>
      </c>
      <c r="I5" s="6" t="s">
        <v>12</v>
      </c>
      <c r="J5" s="6" t="s">
        <v>13</v>
      </c>
      <c r="AME5"/>
      <c r="AMF5"/>
      <c r="AMG5"/>
      <c r="AMH5"/>
      <c r="AMI5"/>
      <c r="AMJ5"/>
    </row>
    <row r="6" spans="1:1024" ht="15.75" x14ac:dyDescent="0.25">
      <c r="A6" s="4">
        <v>12</v>
      </c>
      <c r="B6" s="8"/>
      <c r="C6" s="8"/>
      <c r="D6" s="2" t="s">
        <v>14</v>
      </c>
      <c r="E6" s="2"/>
      <c r="F6" s="2"/>
      <c r="G6" s="9"/>
      <c r="H6" s="2"/>
      <c r="I6" s="9"/>
      <c r="J6" s="2"/>
    </row>
    <row r="7" spans="1:1024" ht="15.75" x14ac:dyDescent="0.25">
      <c r="A7" s="4" t="s">
        <v>15</v>
      </c>
      <c r="B7" s="8"/>
      <c r="C7" s="8"/>
      <c r="D7" s="2" t="s">
        <v>16</v>
      </c>
      <c r="E7" s="8"/>
      <c r="F7" s="10"/>
      <c r="G7" s="9"/>
      <c r="H7" s="9"/>
      <c r="I7" s="9"/>
      <c r="J7" s="9"/>
    </row>
    <row r="8" spans="1:1024" ht="15.75" x14ac:dyDescent="0.25">
      <c r="A8" s="4" t="s">
        <v>17</v>
      </c>
      <c r="B8" s="1" t="s">
        <v>18</v>
      </c>
      <c r="C8" s="1" t="s">
        <v>19</v>
      </c>
      <c r="D8" s="2" t="s">
        <v>20</v>
      </c>
      <c r="E8" s="8" t="s">
        <v>21</v>
      </c>
      <c r="F8" s="11">
        <v>12</v>
      </c>
      <c r="G8" s="9">
        <v>344.96</v>
      </c>
      <c r="H8" s="9">
        <f>ROUND(F8*G8,2)</f>
        <v>4139.5200000000004</v>
      </c>
      <c r="I8" s="9">
        <f>G8*$J$4</f>
        <v>316.25725410103297</v>
      </c>
      <c r="J8" s="9">
        <f>I8*F8</f>
        <v>3795.0870492123959</v>
      </c>
    </row>
    <row r="9" spans="1:1024" ht="15.75" x14ac:dyDescent="0.25">
      <c r="A9" s="12"/>
      <c r="B9" s="13"/>
      <c r="C9" s="13"/>
      <c r="D9" s="12" t="s">
        <v>22</v>
      </c>
      <c r="E9" s="14"/>
      <c r="F9" s="15"/>
      <c r="G9" s="16"/>
      <c r="H9" s="16">
        <f>SUBTOTAL(9,H8)</f>
        <v>4139.5200000000004</v>
      </c>
      <c r="I9" s="16"/>
      <c r="J9" s="16">
        <f>SUBTOTAL(9,J8)</f>
        <v>3795.0870492123959</v>
      </c>
    </row>
    <row r="10" spans="1:1024" ht="15.75" x14ac:dyDescent="0.25">
      <c r="A10" s="4" t="s">
        <v>23</v>
      </c>
      <c r="B10" s="1"/>
      <c r="C10" s="1"/>
      <c r="D10" s="2" t="s">
        <v>24</v>
      </c>
      <c r="E10" s="8"/>
      <c r="F10" s="11"/>
      <c r="G10" s="9"/>
      <c r="H10" s="9"/>
      <c r="I10" s="9"/>
      <c r="J10" s="9"/>
    </row>
    <row r="11" spans="1:1024" ht="47.25" x14ac:dyDescent="0.25">
      <c r="A11" s="4" t="s">
        <v>25</v>
      </c>
      <c r="B11" s="1" t="s">
        <v>26</v>
      </c>
      <c r="C11" s="1" t="s">
        <v>27</v>
      </c>
      <c r="D11" s="17" t="s">
        <v>28</v>
      </c>
      <c r="E11" s="1" t="s">
        <v>21</v>
      </c>
      <c r="F11" s="18">
        <v>8</v>
      </c>
      <c r="G11" s="19">
        <v>26.43</v>
      </c>
      <c r="H11" s="19">
        <f t="shared" ref="H11:H19" si="0">ROUND(F11*G11,2)</f>
        <v>211.44</v>
      </c>
      <c r="I11" s="9">
        <f t="shared" ref="I11:I19" si="1">G11*$J$4</f>
        <v>24.230865102882369</v>
      </c>
      <c r="J11" s="9">
        <f t="shared" ref="J11:J19" si="2">I11*F11</f>
        <v>193.84692082305895</v>
      </c>
    </row>
    <row r="12" spans="1:1024" ht="47.25" x14ac:dyDescent="0.25">
      <c r="A12" s="4" t="s">
        <v>29</v>
      </c>
      <c r="B12" s="1" t="s">
        <v>26</v>
      </c>
      <c r="C12" s="1" t="s">
        <v>27</v>
      </c>
      <c r="D12" s="17" t="s">
        <v>30</v>
      </c>
      <c r="E12" s="1" t="s">
        <v>21</v>
      </c>
      <c r="F12" s="18">
        <v>8</v>
      </c>
      <c r="G12" s="19">
        <v>26.43</v>
      </c>
      <c r="H12" s="19">
        <f t="shared" si="0"/>
        <v>211.44</v>
      </c>
      <c r="I12" s="9">
        <f t="shared" si="1"/>
        <v>24.230865102882369</v>
      </c>
      <c r="J12" s="9">
        <f t="shared" si="2"/>
        <v>193.84692082305895</v>
      </c>
    </row>
    <row r="13" spans="1:1024" ht="47.25" x14ac:dyDescent="0.25">
      <c r="A13" s="4" t="s">
        <v>31</v>
      </c>
      <c r="B13" s="1" t="s">
        <v>26</v>
      </c>
      <c r="C13" s="1" t="s">
        <v>27</v>
      </c>
      <c r="D13" s="20" t="s">
        <v>32</v>
      </c>
      <c r="E13" s="1" t="s">
        <v>21</v>
      </c>
      <c r="F13" s="18">
        <v>16</v>
      </c>
      <c r="G13" s="19">
        <v>26.43</v>
      </c>
      <c r="H13" s="19">
        <f t="shared" si="0"/>
        <v>422.88</v>
      </c>
      <c r="I13" s="9">
        <f t="shared" si="1"/>
        <v>24.230865102882369</v>
      </c>
      <c r="J13" s="9">
        <f t="shared" si="2"/>
        <v>387.6938416461179</v>
      </c>
    </row>
    <row r="14" spans="1:1024" ht="47.25" x14ac:dyDescent="0.25">
      <c r="A14" s="4" t="s">
        <v>33</v>
      </c>
      <c r="B14" s="1" t="s">
        <v>18</v>
      </c>
      <c r="C14" s="1" t="s">
        <v>34</v>
      </c>
      <c r="D14" s="17" t="s">
        <v>35</v>
      </c>
      <c r="E14" s="1" t="s">
        <v>21</v>
      </c>
      <c r="F14" s="18">
        <v>4</v>
      </c>
      <c r="G14" s="19">
        <v>107.43</v>
      </c>
      <c r="H14" s="19">
        <f t="shared" si="0"/>
        <v>429.72</v>
      </c>
      <c r="I14" s="9">
        <f t="shared" si="1"/>
        <v>98.491178131012219</v>
      </c>
      <c r="J14" s="9">
        <f t="shared" si="2"/>
        <v>393.96471252404888</v>
      </c>
    </row>
    <row r="15" spans="1:1024" ht="47.25" x14ac:dyDescent="0.25">
      <c r="A15" s="4" t="s">
        <v>36</v>
      </c>
      <c r="B15" s="1" t="s">
        <v>26</v>
      </c>
      <c r="C15" s="1" t="s">
        <v>27</v>
      </c>
      <c r="D15" s="20" t="s">
        <v>37</v>
      </c>
      <c r="E15" s="1" t="s">
        <v>21</v>
      </c>
      <c r="F15" s="18">
        <v>4</v>
      </c>
      <c r="G15" s="19">
        <v>26.43</v>
      </c>
      <c r="H15" s="19">
        <f t="shared" si="0"/>
        <v>105.72</v>
      </c>
      <c r="I15" s="9">
        <f t="shared" si="1"/>
        <v>24.230865102882369</v>
      </c>
      <c r="J15" s="9">
        <f t="shared" si="2"/>
        <v>96.923460411529476</v>
      </c>
    </row>
    <row r="16" spans="1:1024" ht="47.25" x14ac:dyDescent="0.25">
      <c r="A16" s="4" t="s">
        <v>38</v>
      </c>
      <c r="B16" s="1" t="s">
        <v>26</v>
      </c>
      <c r="C16" s="1" t="s">
        <v>27</v>
      </c>
      <c r="D16" s="20" t="s">
        <v>39</v>
      </c>
      <c r="E16" s="1" t="s">
        <v>21</v>
      </c>
      <c r="F16" s="18">
        <v>4</v>
      </c>
      <c r="G16" s="19">
        <v>26.43</v>
      </c>
      <c r="H16" s="19">
        <f t="shared" si="0"/>
        <v>105.72</v>
      </c>
      <c r="I16" s="9">
        <f t="shared" si="1"/>
        <v>24.230865102882369</v>
      </c>
      <c r="J16" s="9">
        <f t="shared" si="2"/>
        <v>96.923460411529476</v>
      </c>
    </row>
    <row r="17" spans="1:1024" ht="47.25" x14ac:dyDescent="0.25">
      <c r="A17" s="4" t="s">
        <v>40</v>
      </c>
      <c r="B17" s="1" t="s">
        <v>26</v>
      </c>
      <c r="C17" s="1" t="s">
        <v>41</v>
      </c>
      <c r="D17" s="17" t="s">
        <v>42</v>
      </c>
      <c r="E17" s="1" t="s">
        <v>21</v>
      </c>
      <c r="F17" s="18">
        <v>8</v>
      </c>
      <c r="G17" s="19">
        <v>25.14</v>
      </c>
      <c r="H17" s="19">
        <f t="shared" si="0"/>
        <v>201.12</v>
      </c>
      <c r="I17" s="9">
        <f t="shared" si="1"/>
        <v>23.0482008583603</v>
      </c>
      <c r="J17" s="9">
        <f t="shared" si="2"/>
        <v>184.3856068668824</v>
      </c>
    </row>
    <row r="18" spans="1:1024" ht="47.25" x14ac:dyDescent="0.25">
      <c r="A18" s="4" t="s">
        <v>43</v>
      </c>
      <c r="B18" s="1" t="s">
        <v>18</v>
      </c>
      <c r="C18" s="1" t="s">
        <v>44</v>
      </c>
      <c r="D18" s="17" t="s">
        <v>45</v>
      </c>
      <c r="E18" s="1" t="s">
        <v>21</v>
      </c>
      <c r="F18" s="18">
        <v>4</v>
      </c>
      <c r="G18" s="19">
        <v>147.69999999999999</v>
      </c>
      <c r="H18" s="19">
        <f t="shared" si="0"/>
        <v>590.79999999999995</v>
      </c>
      <c r="I18" s="9">
        <f t="shared" si="1"/>
        <v>135.41047202783676</v>
      </c>
      <c r="J18" s="9">
        <f t="shared" si="2"/>
        <v>541.64188811134704</v>
      </c>
    </row>
    <row r="19" spans="1:1024" ht="47.25" x14ac:dyDescent="0.25">
      <c r="A19" s="4" t="s">
        <v>46</v>
      </c>
      <c r="B19" s="1" t="s">
        <v>18</v>
      </c>
      <c r="C19" s="1" t="s">
        <v>47</v>
      </c>
      <c r="D19" s="17" t="s">
        <v>48</v>
      </c>
      <c r="E19" s="1" t="s">
        <v>21</v>
      </c>
      <c r="F19" s="18">
        <v>12</v>
      </c>
      <c r="G19" s="19">
        <v>70.040000000000006</v>
      </c>
      <c r="H19" s="19">
        <f t="shared" si="0"/>
        <v>840.48</v>
      </c>
      <c r="I19" s="9">
        <f t="shared" si="1"/>
        <v>64.212250919632282</v>
      </c>
      <c r="J19" s="9">
        <f t="shared" si="2"/>
        <v>770.54701103558739</v>
      </c>
    </row>
    <row r="20" spans="1:1024" ht="15.75" x14ac:dyDescent="0.25">
      <c r="A20" s="12"/>
      <c r="B20" s="12"/>
      <c r="C20" s="12"/>
      <c r="D20" s="12" t="s">
        <v>49</v>
      </c>
      <c r="E20" s="12"/>
      <c r="F20" s="21"/>
      <c r="G20" s="16"/>
      <c r="H20" s="16">
        <f>SUBTOTAL(9,H11:H19)</f>
        <v>3119.32</v>
      </c>
      <c r="I20" s="16"/>
      <c r="J20" s="16">
        <f>SUBTOTAL(9,J11:J19)</f>
        <v>2859.7738226531601</v>
      </c>
    </row>
    <row r="21" spans="1:1024" s="25" customFormat="1" ht="13.7" customHeight="1" x14ac:dyDescent="0.25">
      <c r="A21" s="22"/>
      <c r="B21" s="22"/>
      <c r="C21" s="22"/>
      <c r="D21" s="22" t="s">
        <v>50</v>
      </c>
      <c r="E21" s="22"/>
      <c r="F21" s="23"/>
      <c r="G21" s="24"/>
      <c r="H21" s="24">
        <f>SUBTOTAL(9,H6:H20)</f>
        <v>7258.84</v>
      </c>
      <c r="I21" s="24"/>
      <c r="J21" s="24">
        <f>SUBTOTAL(9,J6:J20)</f>
        <v>6654.8608718655551</v>
      </c>
      <c r="AME21"/>
      <c r="AMF21"/>
      <c r="AMG21"/>
      <c r="AMH21"/>
      <c r="AMI21"/>
      <c r="AMJ21"/>
    </row>
    <row r="40" spans="8:10" x14ac:dyDescent="0.25">
      <c r="H40" s="26"/>
      <c r="J40" s="26"/>
    </row>
  </sheetData>
  <autoFilter ref="A5:H21" xr:uid="{00000000-0009-0000-0000-000000000000}"/>
  <mergeCells count="3">
    <mergeCell ref="A1:C1"/>
    <mergeCell ref="D1:H1"/>
    <mergeCell ref="D2:H2"/>
  </mergeCells>
  <dataValidations count="1">
    <dataValidation type="list" operator="equal" allowBlank="1" showInputMessage="1" showErrorMessage="1" sqref="B6:B20" xr:uid="{00000000-0002-0000-0000-000000000000}">
      <formula1>"CPU,SETOP,SINAPI,SUDECAP,SIAD,TCE"</formula1>
      <formula2>0</formula2>
    </dataValidation>
  </dataValidations>
  <pageMargins left="0.51180555555555496" right="0.51180555555555496" top="0.78749999999999998" bottom="0.78749999999999998" header="0.51180555555555496" footer="0.31527777777777799"/>
  <pageSetup paperSize="9" scale="40" fitToHeight="0" orientation="portrait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VENDA PCI</vt:lpstr>
      <vt:lpstr>'VENDA PCI'!Area_de_impressao</vt:lpstr>
      <vt:lpstr>'VENDA PCI'!Titulos_de_impressao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dc:description/>
  <cp:lastModifiedBy>Leandro</cp:lastModifiedBy>
  <cp:revision>16</cp:revision>
  <cp:lastPrinted>2022-07-18T20:50:01Z</cp:lastPrinted>
  <dcterms:created xsi:type="dcterms:W3CDTF">2020-02-28T20:35:37Z</dcterms:created>
  <dcterms:modified xsi:type="dcterms:W3CDTF">2022-07-21T13:24:39Z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