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CIVIL (Rev02)" sheetId="1" state="visible" r:id="rId3"/>
  </sheets>
  <definedNames>
    <definedName function="false" hidden="false" localSheetId="0" name="_xlnm.Print_Area" vbProcedure="false">'VENDA CIVIL (Rev02)'!$B$2:$I$215</definedName>
    <definedName function="false" hidden="false" localSheetId="0" name="_xlnm.Print_Titles" vbProcedure="false">'VENDA CIVIL (Rev02)'!$2:$5</definedName>
    <definedName function="false" hidden="true" localSheetId="0" name="_xlnm._FilterDatabase" vbProcedure="false">'VENDA CIVIL (Rev02)'!$B$5:$I$214</definedName>
    <definedName function="false" hidden="false" localSheetId="0" name="Print_Area_0" vbProcedure="false">'VENDA CIVIL (Rev02)'!$B$2:$I$212</definedName>
    <definedName function="false" hidden="false" localSheetId="0" name="_FilterDatabase_0" vbProcedure="false">'VENDA CIVIL (Rev02)'!$B$5:$I$214</definedName>
    <definedName function="false" hidden="false" localSheetId="0" name="_xlnm.Print_Area" vbProcedure="false">'VENDA CIVIL (Rev02)'!$B:$I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<sst xmlns="http://schemas.openxmlformats.org/spreadsheetml/2006/main" count="918" uniqueCount="574">
  <si>
    <t xml:space="preserve">PLANILHA ORÇAMENTÁRIA DE VENDA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</si>
  <si>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</si>
  <si>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 REGIÃO CENTRAL </t>
  </si>
  <si>
    <t xml:space="preserve">BDI:</t>
  </si>
  <si>
    <r>
      <rPr>
        <b val="true"/>
        <sz val="12"/>
        <color rgb="FF000000"/>
        <rFont val="Calibri"/>
        <family val="2"/>
        <charset val="1"/>
      </rPr>
      <t xml:space="preserve">MÊS/PERÍODO DE REFERÊNCIA:
</t>
    </r>
    <r>
      <rPr>
        <sz val="12"/>
        <color rgb="FF000000"/>
        <rFont val="Calibri"/>
        <family val="2"/>
        <charset val="1"/>
      </rPr>
      <t xml:space="preserve">SETOP (OUTUBRO 2023) / SINAPI (OUTUBRO 2023) / SUDECAP (OUTUBRO 2023) / COLETAS A PARTIR DE DEZEMBRO/2023</t>
    </r>
  </si>
  <si>
    <t xml:space="preserve">DATA DO ORÇAMENTO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</si>
  <si>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</si>
  <si>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</si>
  <si>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</si>
  <si>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</si>
  <si>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</t>
  </si>
  <si>
    <t xml:space="preserve">QUANT.</t>
  </si>
  <si>
    <t xml:space="preserve">PREÇO UNIT.  DE VENDA </t>
  </si>
  <si>
    <t xml:space="preserve">PREÇO TOTAL DE VENDA </t>
  </si>
  <si>
    <t xml:space="preserve">1.0</t>
  </si>
  <si>
    <t xml:space="preserve">SERVIÇOS PRELIMINARES</t>
  </si>
  <si>
    <t xml:space="preserve">1.1</t>
  </si>
  <si>
    <t xml:space="preserve">SETOP</t>
  </si>
  <si>
    <t xml:space="preserve">CO-27499</t>
  </si>
  <si>
    <t xml:space="preserve">DESLOCAMENTO (POR EQUIPE) PARA O LOCAL DA EXECUÇÃO DOS SERVIÇOS, INCLUINDO MATERIAL, PESSOAL E FERRAMENTAS NECESSÁRIAS</t>
  </si>
  <si>
    <t xml:space="preserve">KM</t>
  </si>
  <si>
    <t xml:space="preserve">1.2</t>
  </si>
  <si>
    <t xml:space="preserve">CO-24324</t>
  </si>
  <si>
    <t xml:space="preserve">DIÁRIAS PARA EQUIPES COM PERNOITE</t>
  </si>
  <si>
    <t xml:space="preserve">UN</t>
  </si>
  <si>
    <t xml:space="preserve">1.3</t>
  </si>
  <si>
    <t xml:space="preserve">CO-27422</t>
  </si>
  <si>
    <t xml:space="preserve">PROJETO EXECUTIVO (CLIMATIZAÇÃO, HIDRÁULICO, ESTRUTURAL, MECÂNICO E OUTROS)</t>
  </si>
  <si>
    <t xml:space="preserve">PR</t>
  </si>
  <si>
    <t xml:space="preserve">1.4</t>
  </si>
  <si>
    <t xml:space="preserve">ED-50162</t>
  </si>
  <si>
    <t xml:space="preserve">PORTÃO PARA TAPUME FIXO DE PROTEÇÃO COM FECHAMENTO EM CHAPA DE COMPENSADO, ESP. 12MM, COM MÓDULO NA DIMENSÃO DE (110X220)CM, INCLUSIVE FERRAGENS E PINTURA LÁTEX (PVA) COM DUAS (2) DEMÃOS</t>
  </si>
  <si>
    <t xml:space="preserve">M²</t>
  </si>
  <si>
    <t xml:space="preserve">1.5</t>
  </si>
  <si>
    <t xml:space="preserve">ED-50159</t>
  </si>
  <si>
    <t xml:space="preserve">TAPUME FIXO DE PROTEÇÃO PARA FECHAMENTO EM CHAPA DE COMPENSADO, ESP. 12MM, COM MÓDULO NA DIMENSÃO DE (110X220)CM, INCLUSIVE PINTURA LÁTEX (PVA) COM DUAS (2) DEMÃOS, EXCLUSIVE ABERTURA PARA PORTÃO</t>
  </si>
  <si>
    <t xml:space="preserve">SUB-TOTAL DO ITEM 1.0</t>
  </si>
  <si>
    <t xml:space="preserve">2.0</t>
  </si>
  <si>
    <t xml:space="preserve">REMOÇÕES E DEMOLIÇÕES</t>
  </si>
  <si>
    <t xml:space="preserve">2.1</t>
  </si>
  <si>
    <t xml:space="preserve">ED-48488</t>
  </si>
  <si>
    <t xml:space="preserve">DEMOLIÇÃO DE PISO DE CERÂMICO, LADRILHO HIDRÁULICO, CALÇADA PORTUGUESA, CIMENTADO OU CONTRAPISO DE ARGAMASSA</t>
  </si>
  <si>
    <t xml:space="preserve">2.2</t>
  </si>
  <si>
    <t xml:space="preserve">ED-48481</t>
  </si>
  <si>
    <t xml:space="preserve">DEMOLIÇÃO DE PISO DE PEDRAS (MÁRMORE, GRANITO, ARDÓSIA, LAGOA SANTA, SÃO TOMÉ), INCLUSIVE AFASTAMENTO</t>
  </si>
  <si>
    <t xml:space="preserve">2.3</t>
  </si>
  <si>
    <t xml:space="preserve">ED-48482</t>
  </si>
  <si>
    <t xml:space="preserve">REMOÇÃO DE PISO VINÍLICO OU CARPETE, INCLUSIVE AFASTAMENTO</t>
  </si>
  <si>
    <t xml:space="preserve">2.4</t>
  </si>
  <si>
    <t xml:space="preserve">ED-48484</t>
  </si>
  <si>
    <t xml:space="preserve">DEMOLIÇÃO DE PISO DE TACO DE MADEIRA, INCLUSIVE AFASTAMENTO</t>
  </si>
  <si>
    <t xml:space="preserve">2.5</t>
  </si>
  <si>
    <t xml:space="preserve">ED-48436</t>
  </si>
  <si>
    <t xml:space="preserve">DEMOLIÇÃO DE ALVENARIA DE TIJOLO CERÂMICO OU BLOCO SEM APROVEITAMENTO DO MATERIAL, INCLUSIVE AFASTAMENTO</t>
  </si>
  <si>
    <t xml:space="preserve">M³</t>
  </si>
  <si>
    <t xml:space="preserve">2.6</t>
  </si>
  <si>
    <t xml:space="preserve">ED-48501</t>
  </si>
  <si>
    <t xml:space="preserve">DEMOLIÇÃO DE REBOCO</t>
  </si>
  <si>
    <t xml:space="preserve">2.7</t>
  </si>
  <si>
    <t xml:space="preserve">ED-48502</t>
  </si>
  <si>
    <t xml:space="preserve">DEMOLIÇÃO DE REVESTIMENTO CERÂMICO, AZULEJO OU LADRILHO HIDRÁULICO</t>
  </si>
  <si>
    <t xml:space="preserve">2.8</t>
  </si>
  <si>
    <t xml:space="preserve">ED-48508</t>
  </si>
  <si>
    <t xml:space="preserve">DEMOLIÇÃO DE SOLEIRA OU PEITORIL DE MÁRMORE OU GRANITO</t>
  </si>
  <si>
    <t xml:space="preserve">M</t>
  </si>
  <si>
    <t xml:space="preserve">2.9</t>
  </si>
  <si>
    <t xml:space="preserve">ED-48505</t>
  </si>
  <si>
    <t xml:space="preserve">DEMOLIÇÃO DE RODAPÉ EM GERAL</t>
  </si>
  <si>
    <t xml:space="preserve">2.10</t>
  </si>
  <si>
    <t xml:space="preserve">ED-48463</t>
  </si>
  <si>
    <t xml:space="preserve">DEMOLIÇÃO DE FORRO DE GESSO OU FORRO DE LAMBRI OU PVC, INCLUSIVE ESTRUTURA DE SUSTENTAÇÃO COM OU SEM APROVEITAMENTO</t>
  </si>
  <si>
    <t xml:space="preserve">2.11</t>
  </si>
  <si>
    <t xml:space="preserve">ED-48504</t>
  </si>
  <si>
    <t xml:space="preserve">DEMOLIÇÃO DE FÓRMICA, INCLUSIVE AFASTAMENTO</t>
  </si>
  <si>
    <t xml:space="preserve">2.12</t>
  </si>
  <si>
    <t xml:space="preserve">ED-48452</t>
  </si>
  <si>
    <t xml:space="preserve">DEMOLIÇÃO DE ALVENARIA EM DRYWALL SEM APROVEITAMENTO DO MATERIAL, INCLUSIVE AFASTAMENTO</t>
  </si>
  <si>
    <t xml:space="preserve">2.13</t>
  </si>
  <si>
    <t xml:space="preserve">ED-48444</t>
  </si>
  <si>
    <t xml:space="preserve">DEMOLIÇÃO DE CONCRETO SIMPLES - COM EQUIPAMENTO PNEUMÁTICO, INCLUSIVE AFASTAMENTO</t>
  </si>
  <si>
    <t xml:space="preserve">2.14</t>
  </si>
  <si>
    <t xml:space="preserve">ED-8024</t>
  </si>
  <si>
    <t xml:space="preserve">REMOÇÃO DE DIVISÓRIAS INCLUSIVE AFASTAMENTO</t>
  </si>
  <si>
    <t xml:space="preserve">2.15</t>
  </si>
  <si>
    <t xml:space="preserve">ED-48493</t>
  </si>
  <si>
    <t xml:space="preserve">REMOÇÃO DE ESQUADRIA DE MADEIRA, INCLUSIVE AFASTAMENTO</t>
  </si>
  <si>
    <t xml:space="preserve">2.16</t>
  </si>
  <si>
    <t xml:space="preserve">ED-48498</t>
  </si>
  <si>
    <t xml:space="preserve">REMOÇÃO DE ARMÁRIO DE MADEIRA/MDF</t>
  </si>
  <si>
    <t xml:space="preserve">2.17</t>
  </si>
  <si>
    <t xml:space="preserve">ED-48437</t>
  </si>
  <si>
    <t xml:space="preserve">REMOÇÃO DE BANCADA DE PEDRA (MÁRMORE, GRANITO, ARDÓSIA, MARMORITE, GRANITINA, METÁLICA, FIBRA, VIDRO, POLIPROPILENO OU SIMILAR)</t>
  </si>
  <si>
    <t xml:space="preserve">2.18</t>
  </si>
  <si>
    <t xml:space="preserve">ED-50709</t>
  </si>
  <si>
    <t xml:space="preserve">RASGO EM ALVENARIA PARA TUBOS E ELETRODUTOS, EXCLUSIVE ENCHIMENTO</t>
  </si>
  <si>
    <t xml:space="preserve">2.19</t>
  </si>
  <si>
    <t xml:space="preserve">ED-48458</t>
  </si>
  <si>
    <t xml:space="preserve">REMOÇÃO DE FERRAGENS (DOBRADIÇAS, FECHADURAS, MAÇANETAS)</t>
  </si>
  <si>
    <t xml:space="preserve">2.20</t>
  </si>
  <si>
    <t xml:space="preserve">ED-48467</t>
  </si>
  <si>
    <t xml:space="preserve">REMOÇÃO DE LOUÇAS (LAVATÓRIOS, BANHEIRAS, PIAS, VASOS SANITÁRIOS E TANQUES)</t>
  </si>
  <si>
    <t xml:space="preserve">2.21</t>
  </si>
  <si>
    <t xml:space="preserve">ED-48470</t>
  </si>
  <si>
    <t xml:space="preserve">REMOÇÃO DE METAIS COMUNS (CONDUÍTE, SIFÃO, REGISTRO, TORNEIRAS)</t>
  </si>
  <si>
    <t xml:space="preserve">2.22</t>
  </si>
  <si>
    <t xml:space="preserve">ED-48471</t>
  </si>
  <si>
    <t xml:space="preserve">REMOÇÃO DE METAIS ESPECIAIS (VÁLVULA DE DESCARGA, CAIXA SILENCIOSA, BARRAS DE BANHEIROS ACESSÍVEIS)</t>
  </si>
  <si>
    <t xml:space="preserve">2.23</t>
  </si>
  <si>
    <t xml:space="preserve">ED-48497</t>
  </si>
  <si>
    <t xml:space="preserve">REMOÇÃO DE ESQUADRIA METÁLICA, INCLUSIVE AFASTAMENTO</t>
  </si>
  <si>
    <t xml:space="preserve">2.24</t>
  </si>
  <si>
    <t xml:space="preserve">SINAPI</t>
  </si>
  <si>
    <t xml:space="preserve">RETIRADA DE JANELA E PORTA DE VIDRO, INCLUSIVE AFASTAMENTO E EMPILHAMENTO</t>
  </si>
  <si>
    <t xml:space="preserve">2.25</t>
  </si>
  <si>
    <t xml:space="preserve">ED-28162</t>
  </si>
  <si>
    <t xml:space="preserve">ROÇADA MANUAL DE TERRENO COM ROÇADEIRA COSTAL, EXCLUSIVE RASTELAMENTO E QUEIMA</t>
  </si>
  <si>
    <t xml:space="preserve">2.26</t>
  </si>
  <si>
    <t xml:space="preserve">ED-8143</t>
  </si>
  <si>
    <t xml:space="preserve">RASTELAMENTO DE ÁREA COM AFASTAMENTO DE ATÉ VINTE (20) METROS, EXCLUSIVE CAPINA OU ROÇADA MANUAL</t>
  </si>
  <si>
    <t xml:space="preserve">2.27</t>
  </si>
  <si>
    <t xml:space="preserve">ED-50701</t>
  </si>
  <si>
    <t xml:space="preserve">CAPINA MANUAL DO TERRENO, EXCLUSIVE RASTELAMENTO E QUEIMA</t>
  </si>
  <si>
    <t xml:space="preserve">2.28</t>
  </si>
  <si>
    <t xml:space="preserve">ED-50617</t>
  </si>
  <si>
    <t xml:space="preserve">LIMPEZA E POLIMENTO DE PISO GRANILITE/MARMORITE, EXCLUSIVE RESINA</t>
  </si>
  <si>
    <t xml:space="preserve">2.29</t>
  </si>
  <si>
    <t xml:space="preserve">ED-48491</t>
  </si>
  <si>
    <t xml:space="preserve">REMOÇÃO MANUAL DE PAVIMENTO PARALELEPÍPEDO OU SIMILAR, COM REAPROVEITAMENTO, INCLUSIVE AFASTAMENTO E EMPILHAMENTO, EXCLUSIVE TRANSPORTE E RETIRADA DO MATERIAL REMOVIDO NÃO REAPROVEITÁVEL</t>
  </si>
  <si>
    <t xml:space="preserve">2.30</t>
  </si>
  <si>
    <t xml:space="preserve">CPU</t>
  </si>
  <si>
    <t xml:space="preserve">CIV-067</t>
  </si>
  <si>
    <t xml:space="preserve">REMOÇÃO MANUAL DE PISO ELEVADO DE GRANITO, COM REAPROVEITAMENTO, INCLUSIVE AFASTAMENTO E EMPILHAMENTO</t>
  </si>
  <si>
    <t xml:space="preserve">2.31</t>
  </si>
  <si>
    <t xml:space="preserve">ED-51126 + 
ED-51131</t>
  </si>
  <si>
    <t xml:space="preserve">REMOÇÃO DE ENTULHO, INCLUSIVE CARGA MANUAL E TRANSPORTE DE MATERIAL DE DEMOLIÇÃO EM CAÇAMBA INDEPENDENTE DA DISTÂNCIA, INCLUSO CUSTO DE LOCAÇÃO DAS CAÇAMBAS</t>
  </si>
  <si>
    <t xml:space="preserve">SUB-TOTAL DO ITEM 2.0</t>
  </si>
  <si>
    <t xml:space="preserve">3.0</t>
  </si>
  <si>
    <t xml:space="preserve">FUNDAÇÃO/ ESTRUTURAS DE CONCRETO</t>
  </si>
  <si>
    <t xml:space="preserve">3.1</t>
  </si>
  <si>
    <t xml:space="preserve">ED-49813</t>
  </si>
  <si>
    <t xml:space="preserve">LANÇAMENTO E ESPALHAMENTO DE LASTRO DE BRITA</t>
  </si>
  <si>
    <t xml:space="preserve">3.2</t>
  </si>
  <si>
    <t xml:space="preserve">CIV-066</t>
  </si>
  <si>
    <t xml:space="preserve">LASTRO COM MATERIAL GRANULAR (ESCÓRIA GRANULADA), APLICADO EM PISOS OU LAJES, ESPESSURA DE *10 CM*., INCLUSIVE TRANSPORTE, DESCARGA E MOVIMENTE ATÉ 100M</t>
  </si>
  <si>
    <t xml:space="preserve">3.3</t>
  </si>
  <si>
    <t xml:space="preserve">ED-51097</t>
  </si>
  <si>
    <t xml:space="preserve">COMPACTAÇÃO MANUAL DE ATERRO COM SOQUETE, INCLUSIVE ESPALHAMENTO MANUAL</t>
  </si>
  <si>
    <t xml:space="preserve">3.4</t>
  </si>
  <si>
    <t xml:space="preserve">ED-51107</t>
  </si>
  <si>
    <t xml:space="preserve">ESCAVAÇÃO MANUAL DE VALAS H &lt;= 1,50 M</t>
  </si>
  <si>
    <t xml:space="preserve">3.5</t>
  </si>
  <si>
    <t xml:space="preserve">ED-51093</t>
  </si>
  <si>
    <t xml:space="preserve">APILOAMENTO DO FUNDO DE VALAS COM SOQUETE</t>
  </si>
  <si>
    <t xml:space="preserve">3.6</t>
  </si>
  <si>
    <t xml:space="preserve">ED-51120</t>
  </si>
  <si>
    <t xml:space="preserve">REATERRO MANUAL DE VALA</t>
  </si>
  <si>
    <t xml:space="preserve">3.7</t>
  </si>
  <si>
    <t xml:space="preserve">ED-8571</t>
  </si>
  <si>
    <t xml:space="preserve">FORMA E DESFORMA DE COMPENSADO RESINADO, ESP. 12MM, REAPROVEITAMENTO (3X), EXCLUSIVE ESCORAMENTO </t>
  </si>
  <si>
    <t xml:space="preserve">3.8</t>
  </si>
  <si>
    <t xml:space="preserve">ED-48295</t>
  </si>
  <si>
    <t xml:space="preserve">CORTE, DOBRA E MONTAGEM DE AÇO CA-50 DIÂMETRO (6,3MM A 12,5MM) </t>
  </si>
  <si>
    <t xml:space="preserve">KG</t>
  </si>
  <si>
    <t xml:space="preserve">3.9</t>
  </si>
  <si>
    <t xml:space="preserve">ED-48297</t>
  </si>
  <si>
    <t xml:space="preserve">CORTE, DOBRA E MONTAGEM DE AÇO CA-60 DIÂMETRO (4,2MM A 5,0MM) </t>
  </si>
  <si>
    <t xml:space="preserve">3.10</t>
  </si>
  <si>
    <t xml:space="preserve">ED-49613</t>
  </si>
  <si>
    <t xml:space="preserve">FORNECIMENTO DE CONCRETO NÃO ESTRUTURAL, PREPARADO EM OBRA COM BETONEIRA, COM FCK 9 MPA, INCLUSIVE LANÇAMENTO, ADENSAMENTO E ACABAMENTO</t>
  </si>
  <si>
    <t xml:space="preserve">3.11</t>
  </si>
  <si>
    <t xml:space="preserve">ED-49638</t>
  </si>
  <si>
    <t xml:space="preserve">FORNECIMENTO DE CONCRETO ESTRUTURAL, USINADO BOMBEADO, COM FCK 25 MPA, INCLUSIVE LANÇAMENTO, ADENSAMENTO E ACABAMENTO</t>
  </si>
  <si>
    <t xml:space="preserve">3.12</t>
  </si>
  <si>
    <t xml:space="preserve">ARMAÇÃO, KG COM USO DE TELA Q-196. AF_09/2021</t>
  </si>
  <si>
    <t xml:space="preserve">SUB-TOTAL DO ITEM 3.0</t>
  </si>
  <si>
    <t xml:space="preserve">4.0</t>
  </si>
  <si>
    <t xml:space="preserve">FECHAMENTOS E DIVISÓRIAS</t>
  </si>
  <si>
    <t xml:space="preserve">4.1</t>
  </si>
  <si>
    <t xml:space="preserve">ALVENARIA DE VEDAÇÃO DE BLOCOS CERÂMICOS FURADOS NA VERTICAL DE 9X19X39 CM (ESPESSURA 9 CM) E ARGAMASSA DE ASSENTAMENTO COM PREPARO EM BETONEIRA.</t>
  </si>
  <si>
    <t xml:space="preserve">4.2</t>
  </si>
  <si>
    <t xml:space="preserve">ALVENARIA DE VEDAÇÃO DE BLOCOS CERÂMICOS FURADOS NA VERTICAL DE 14X19X39 CM (ESPESSURA 14 CM) E ARGAMASSA DE ASSENTAMENTO COM PREPARO EM BETONEIRA.</t>
  </si>
  <si>
    <t xml:space="preserve">4.3</t>
  </si>
  <si>
    <t xml:space="preserve">ALVENARIA DE VEDAÇÃO DE BLOCOS CERÂMICOS FURADOS NA VERTICAL DE 19X19X39 CM (ESPESSURA 19 CM) E ARGAMASSA DE ASSENTAMENTO COM PREPARO EM BETONEIRA.</t>
  </si>
  <si>
    <t xml:space="preserve">4.4</t>
  </si>
  <si>
    <t xml:space="preserve">ED-48214</t>
  </si>
  <si>
    <t xml:space="preserve">ALVENARIA DE BLOCO DE CONCRETO CHEIO COM ARMAÇÃO, EM CONCRETO COM FCK 15MPA , ESP. 19CM, PARA REVESTIMENTO, INCLUSIVE ARGAMASSA PARA ASSENTAMENTO</t>
  </si>
  <si>
    <t xml:space="preserve">4.5</t>
  </si>
  <si>
    <t xml:space="preserve">ED-50241</t>
  </si>
  <si>
    <t xml:space="preserve">TELA SOLDADA PARA LIGAÇÃO E PREVENÇÃO DE TRINCA EM ALVENARIA/ESTRUTURA, DIMENSÕES (50X12)CM, INCLUSIVE PINOS DE FIXAÇÃO, EXCLUSIVE REBOCO</t>
  </si>
  <si>
    <t xml:space="preserve">4.6</t>
  </si>
  <si>
    <t xml:space="preserve">ED-50396</t>
  </si>
  <si>
    <t xml:space="preserve">EXECUÇÃO DE MURO DIVISÓRIO DE BLOCO DE CONCRETO APARENTE, ESP=15CM, H=2,20CM, INCLUSIVE SAPATA DE CONCRETO ARMADO, FCK=15MPA, 50X55 CM, INCLUSIVE ESCAVAÇÃO COM TRANSPORTE E RETIRADA DO MATERIAL ESCAVADO (EM CAÇAMBA) E PINGADEIRA EM CONCRETO</t>
  </si>
  <si>
    <t xml:space="preserve">4.7</t>
  </si>
  <si>
    <t xml:space="preserve">ED-9906</t>
  </si>
  <si>
    <t xml:space="preserve">EXECUÇÃO DE VERGA / CONTRA VERGA DE CONCRETO ARMADO, INCLUSIVE FORMA E DESFORMA</t>
  </si>
  <si>
    <t xml:space="preserve">4.8</t>
  </si>
  <si>
    <t xml:space="preserve">ED-48536</t>
  </si>
  <si>
    <t xml:space="preserve"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</si>
  <si>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 xml:space="preserve">4.9</t>
  </si>
  <si>
    <t xml:space="preserve">PAREDE COM PLACAS DE GESSO ACARTONADO (DRYWALL), PARA USO INTERNO, COM DUAS FACES SIMPLES E ESTRUTURA METÁLICA COM GUIAS SIMPLES,</t>
  </si>
  <si>
    <t xml:space="preserve">4.10</t>
  </si>
  <si>
    <t xml:space="preserve">INSTALAÇÃO DE REFORÇO DE MADEIRA EM PAREDE DRYWALL.</t>
  </si>
  <si>
    <t xml:space="preserve">4.11</t>
  </si>
  <si>
    <t xml:space="preserve">CIV-0111</t>
  </si>
  <si>
    <t xml:space="preserve">ISOLAMENTO  ACÚSTICO DE LÃ DE ROCHA –  D=32 KG/M³  E=50 MM</t>
  </si>
  <si>
    <t xml:space="preserve">4.12</t>
  </si>
  <si>
    <t xml:space="preserve">SUDECAP</t>
  </si>
  <si>
    <t xml:space="preserve">13.38.30</t>
  </si>
  <si>
    <t xml:space="preserve">FORNECIMENTO E INSTALAÇÃO DE GRADIL NYLOFOR H=2.43 M INCLUSIVE POSTE OU EQUIVALENTE</t>
  </si>
  <si>
    <t xml:space="preserve">SUB-TOTAL DO ITEM 4.0</t>
  </si>
  <si>
    <t xml:space="preserve">5.0</t>
  </si>
  <si>
    <t xml:space="preserve">FORRO</t>
  </si>
  <si>
    <t xml:space="preserve">5.1</t>
  </si>
  <si>
    <t xml:space="preserve">FORRO ACÚSTICO DE FIBRA MINERAL, APOIADO SOBRE PERFIL DE AÇO TIPO “T”, RESISTENTE À UMIDADE E AO FOGO, CONFORME ESPECIFICAÇÕES</t>
  </si>
  <si>
    <t xml:space="preserve">5.2</t>
  </si>
  <si>
    <t xml:space="preserve">ED-49687</t>
  </si>
  <si>
    <t xml:space="preserve">FORRO DE GESSO DE PLACAS ACARTONADAS</t>
  </si>
  <si>
    <t xml:space="preserve">5.3</t>
  </si>
  <si>
    <t xml:space="preserve">ED-28454</t>
  </si>
  <si>
    <t xml:space="preserve">PERFIL TABICA GALVANIZADO, TIPO LISA, COM ACABAMENTO EM PINTURA, NA COR BRANCA, PARA FORRO EM CHAPA DE GESSO ACARTONADO, INCLUSIVE ACESSÓRIOS DE FIXAÇÃO</t>
  </si>
  <si>
    <t xml:space="preserve">5.4</t>
  </si>
  <si>
    <t xml:space="preserve">ACABAMENTOS PARA FORRO (MOLDURA DE GESSO)</t>
  </si>
  <si>
    <t xml:space="preserve">5.5</t>
  </si>
  <si>
    <t xml:space="preserve">SANCA/CORTINEIRO EM GESSO ACARTONADO</t>
  </si>
  <si>
    <t xml:space="preserve">SUB-TOTAL DO ITEM 5.0</t>
  </si>
  <si>
    <t xml:space="preserve">6.0</t>
  </si>
  <si>
    <t xml:space="preserve">PISOS</t>
  </si>
  <si>
    <t xml:space="preserve">6.1</t>
  </si>
  <si>
    <t xml:space="preserve">ED-50568</t>
  </si>
  <si>
    <t xml:space="preserve">CONTRAPISO  DESEMPENADO TRAÇO 1:3, ESPESSURA 3CM</t>
  </si>
  <si>
    <t xml:space="preserve">6.2</t>
  </si>
  <si>
    <t xml:space="preserve">ED-50563</t>
  </si>
  <si>
    <t xml:space="preserve">PISO CIMENTADO TRAÇO 1:3, ACABAMENTO LISO, ESPESSURA 2,5 CM</t>
  </si>
  <si>
    <t xml:space="preserve">6.3</t>
  </si>
  <si>
    <t xml:space="preserve">ED-50572</t>
  </si>
  <si>
    <t xml:space="preserve">PISO EM CONCRETO, USINADO CONVENCIONAL, FCK 30MPA, COM AÇO CA-50 DIÂMETRO 6,3MM MALHA 10X10CM, ACABAMENTO RÚSTICO, ESP. 15CM, INCLUSIVE FORNECIMENTO, LANÇAMENTO, ADENSAMENTO, EXCLUSIVE JUNTA DE DILATAÇÃO</t>
  </si>
  <si>
    <t xml:space="preserve">6.4</t>
  </si>
  <si>
    <t xml:space="preserve">ED-50600</t>
  </si>
  <si>
    <t xml:space="preserve">APLICAÇÃO DE LONA PRETA, ESP. 150 MICRAS, INCLUSIVE FORNECIMENTO</t>
  </si>
  <si>
    <t xml:space="preserve">6.5</t>
  </si>
  <si>
    <t xml:space="preserve">PISO PORCELANATO BORDA RETIFICADA, ASSENTADO COM ARGAMASSA PRÉ-FABRICADA DE CIMENTO COLANTE E REJUNTAMENTO</t>
  </si>
  <si>
    <t xml:space="preserve">6.6</t>
  </si>
  <si>
    <t xml:space="preserve">RESERVA DE PISO PORCELANATO BORDA RETIFICADA-SOMENTE FORNECIMENTO</t>
  </si>
  <si>
    <t xml:space="preserve">6.7</t>
  </si>
  <si>
    <t xml:space="preserve">CIV-0022</t>
  </si>
  <si>
    <t xml:space="preserve">REGULARIZAÇÃO DO PISO COM MASSA PVA PARA RECEBER PISO VINÍLICO</t>
  </si>
  <si>
    <t xml:space="preserve">6.8</t>
  </si>
  <si>
    <t xml:space="preserve">CIV-0101</t>
  </si>
  <si>
    <t xml:space="preserve">PISO VINÍLICO, TIPO MANTA, ESP: 2MM, INCLUSIVE REJUNTAMENTO E CORDÃO DE SOLDA. CLASSIFICAÇÃO DE USO: 34 (COMERCIAL MUITO PESADO), PROTEÇÃO SUPERFICIAL PUR REFORÇADO. DIMENSÕES MÍNIMAS: MANTAS DE 2X23M. REF.: TARKETT, LINHA ECLIPSE PREMIUM OU SIMILAR</t>
  </si>
  <si>
    <t xml:space="preserve">6.9</t>
  </si>
  <si>
    <t xml:space="preserve">ED-50602</t>
  </si>
  <si>
    <t xml:space="preserve">TACO DE MADEIRA IPÊ EXTRA 7 X 21 CM ASSENTADO COM COLA ESPECIAL A BASE DE PVA</t>
  </si>
  <si>
    <t xml:space="preserve">6.10</t>
  </si>
  <si>
    <t xml:space="preserve">ED-17867</t>
  </si>
  <si>
    <t xml:space="preserve">RASPAÇÃO, CALAFETAÇÃO E EXECUÇÃO DE SINTECO EM PISO DE MADEIRA 2 DEMÃOS</t>
  </si>
  <si>
    <t xml:space="preserve">6.11</t>
  </si>
  <si>
    <t xml:space="preserve">ED-51005</t>
  </si>
  <si>
    <t xml:space="preserve">PISO OU SOLEIRA DE GRANITO CINZA CORUMBÁ OU CINZA ANDORINHA OU MÁRMORE BRANCO COMUM, PAGINADO, POLIDO, INCLUSIVE REJUNTAMENTO</t>
  </si>
  <si>
    <t xml:space="preserve">6.12</t>
  </si>
  <si>
    <t xml:space="preserve">PISO TÁTIL EMBORRACHADO (PARA ÁREAS INTERNAS), DIRECIONAL OU DE ALERTA ASSENTADO COM COLA DE CONTATO EXTRA, SILICONADO NAS BORDAS, DE ACORDO COM AS NORMAS DE ACESSIBILIDADE</t>
  </si>
  <si>
    <t xml:space="preserve">6.13</t>
  </si>
  <si>
    <t xml:space="preserve">ED-50586</t>
  </si>
  <si>
    <t xml:space="preserve">PISO TÁTIL DE CONCRETO (PARA ÁREAS EXTERNAS), ASSENTADO COM ARGAMASSA 1:4, DIRECIONAL E DE ALERTA DE ACORDO COM AS NORMAS DE ACESSIBILIDADE</t>
  </si>
  <si>
    <t xml:space="preserve">6.14</t>
  </si>
  <si>
    <t xml:space="preserve">ED-50771</t>
  </si>
  <si>
    <t xml:space="preserve">RODAPÉ COM REVESTIMENTO EM CERÂMICA ESMALTADA COMERCIAL, ALTURA 10CM, PEI IV, ASSENTAMENTO COM ARGAMASSA INDUSTRIALIZADA, INCLUSIVE REJUNTAMENTO</t>
  </si>
  <si>
    <t xml:space="preserve">6.15</t>
  </si>
  <si>
    <t xml:space="preserve">ED-50774</t>
  </si>
  <si>
    <t xml:space="preserve">RODAPÉ DE GRANITO CINZA CORUMBÁ OU CINZA ANDORINHA OU MÁRMORE BRANCO COMUM, SEMIEMBUTIDO EM ALVENARIA, POLIDO, E=2CM, INCLUSIVE REJUNTAMENTO (H=10 CM)</t>
  </si>
  <si>
    <t xml:space="preserve">6.16</t>
  </si>
  <si>
    <t xml:space="preserve">RODAPÉ LISO EM POLIESTIRENO, (H=15CM)</t>
  </si>
  <si>
    <t xml:space="preserve">6.17</t>
  </si>
  <si>
    <t xml:space="preserve">ED-51144</t>
  </si>
  <si>
    <t xml:space="preserve">PASSEIOS DE CONCRETO E = 8 CM, FCK = 15 MPA PADRÃO PREFEITURA</t>
  </si>
  <si>
    <t xml:space="preserve">6.18</t>
  </si>
  <si>
    <t xml:space="preserve">ED-51122</t>
  </si>
  <si>
    <t xml:space="preserve">REGULARIZAÇÃO E COMPACTAÇÃO DE TERRENO MANUAL, COM SOQUETE</t>
  </si>
  <si>
    <t xml:space="preserve">6.19</t>
  </si>
  <si>
    <t xml:space="preserve">ED-50436</t>
  </si>
  <si>
    <t xml:space="preserve">PLANTIO DE GRAMA SÃO CARLOS EM PLACAS, INCLUSIVE TERRA VEGETAL E CONSERVAÇÃO POR TRINTA (30) DIAS</t>
  </si>
  <si>
    <t xml:space="preserve">6.20</t>
  </si>
  <si>
    <t xml:space="preserve">CARPETE AGULHADO VERTICAL ESTRUTURADO EM FIBRAS DE POLIPROPILENO, CLASSIFICAÇÃO DE USO COMERCIAL PESADO, FORNECIMENTO E COLOCAÇÃO, INCLUSIVE ARREMATE DAS CAIXAS DE PISO. </t>
  </si>
  <si>
    <t xml:space="preserve">6.21</t>
  </si>
  <si>
    <t xml:space="preserve">GRELHA DE FERRO FUNDIDO SIMPLES COM REQUADRO, 200 X 1000 MM, ASSENTADA COM ARGAMASSA 1 : 3 CIMENTO: AREIA - FORNECIMENTO E INSTALAÇÃO. AF_08/2021</t>
  </si>
  <si>
    <t xml:space="preserve">6.22</t>
  </si>
  <si>
    <t xml:space="preserve">CIV-068</t>
  </si>
  <si>
    <t xml:space="preserve">ASSENTAMENTO DE PISO EM GRANITO EXISTENTE, APLICADO EM AMBIENTES INTERNOS</t>
  </si>
  <si>
    <t xml:space="preserve">SUB-TOTAL DO ITEM 6.0</t>
  </si>
  <si>
    <t xml:space="preserve">7.0</t>
  </si>
  <si>
    <t xml:space="preserve">REVESTIMENTO DE PAREDES</t>
  </si>
  <si>
    <t xml:space="preserve">7.1</t>
  </si>
  <si>
    <t xml:space="preserve">ED-50706</t>
  </si>
  <si>
    <t xml:space="preserve">ENCHIMENTO DE RASGO EM ALVENARIA PARA EMBUTIMENTO DE TUBOS E ELETRODUTOS</t>
  </si>
  <si>
    <t xml:space="preserve">7.2</t>
  </si>
  <si>
    <t xml:space="preserve">CHAPISCO </t>
  </si>
  <si>
    <t xml:space="preserve">7.3</t>
  </si>
  <si>
    <t xml:space="preserve">EMBOÇO </t>
  </si>
  <si>
    <t xml:space="preserve">7.4</t>
  </si>
  <si>
    <t xml:space="preserve">REBOCO</t>
  </si>
  <si>
    <t xml:space="preserve">7.5</t>
  </si>
  <si>
    <t xml:space="preserve">APLICAÇÃO MANUAL DE GESSO SARRAFEADO (COM TALISCAS) EM PAREDES, ESPESSURA DE 1,0CM.</t>
  </si>
  <si>
    <t xml:space="preserve">7.6</t>
  </si>
  <si>
    <t xml:space="preserve">ED-50533</t>
  </si>
  <si>
    <t xml:space="preserve">APICOAMENTO DE REVESTIMENTO DE PAREDE PARA POSTERIOR ASSENTAMENTO DE REVESTIMENTO CERÂMICO/LAMINADO MELAMÍNICO</t>
  </si>
  <si>
    <t xml:space="preserve">7.7</t>
  </si>
  <si>
    <t xml:space="preserve">CIV-0114</t>
  </si>
  <si>
    <t xml:space="preserve">AZULEJO OU CERÂMICA, COR BRANCO BRILHANTE, DIMENSÃO (20 X 20) CM OU À DEFINIR, JUNTA A PRUMO, ASSENTADO COM ARGAMASSA PRÉ-FABRICADA, INCLUSIVE REJUNTAMENTO</t>
  </si>
  <si>
    <t xml:space="preserve">7.8</t>
  </si>
  <si>
    <t xml:space="preserve">ED-9124</t>
  </si>
  <si>
    <t xml:space="preserve">LAMINADO MELAMÍNICO  TEXTURIZADO (FÓRMICA), ESP. 0,8MM, ASSENTAMENTO COM COLA DE CONTATO, INCLUSIVE LIXAMENTO E PREPARAÇÃO DA PAREDE PARA ASSENTAMENTO</t>
  </si>
  <si>
    <t xml:space="preserve">7.9</t>
  </si>
  <si>
    <t xml:space="preserve">CIV-0044</t>
  </si>
  <si>
    <t xml:space="preserve">ESPALA DE ARGAMASSA NO TRAÇO VOLUMÉTRICO DE 1:7</t>
  </si>
  <si>
    <t xml:space="preserve">7.10</t>
  </si>
  <si>
    <t xml:space="preserve">ESPALAS EM PAINEL DE GESSO ACARTONADO COMUM TIPO DRYWALL</t>
  </si>
  <si>
    <t xml:space="preserve">7.11</t>
  </si>
  <si>
    <t xml:space="preserve">ED-50721</t>
  </si>
  <si>
    <t xml:space="preserve">CANTONEIRA DE ALUMÍNIO PARA ACABAMENTO DE QUINAS</t>
  </si>
  <si>
    <t xml:space="preserve">7.12</t>
  </si>
  <si>
    <t xml:space="preserve">ED-50999</t>
  </si>
  <si>
    <t xml:space="preserve">PEITORIL DE GRANITO CINZA CORUMBÁ OU CINZA ANDORINHA OU MÁRMORE BRANCO COMUM, ESPESSURA DE 2CM</t>
  </si>
  <si>
    <t xml:space="preserve">7.13</t>
  </si>
  <si>
    <t xml:space="preserve">ED-50667</t>
  </si>
  <si>
    <t xml:space="preserve">PINGADEIRA DE CHAPA DE AÇO GALVANIZADA Nº 24</t>
  </si>
  <si>
    <t xml:space="preserve">7.14</t>
  </si>
  <si>
    <t xml:space="preserve">ED-48332</t>
  </si>
  <si>
    <t xml:space="preserve">PINGADEIRA COM DIMENSÃO (20X5)CM, MOLDADO "IN-LOCO", EM CONCRETO NÃO ESTRUTURAL, PREPARADO EM OBRA COM BETONEIRA, COM FCK 15MPA, ARMAÇÃO INCLUSIVE LANÇAMENTO, ADENSAMENTO, ACABAMENTO E ARMAÇÃO</t>
  </si>
  <si>
    <t xml:space="preserve">7.15</t>
  </si>
  <si>
    <t xml:space="preserve">CIV-0046</t>
  </si>
  <si>
    <t xml:space="preserve">BANCADA EM GRANITO CINZA CORUMBÁ OU CINZA ANDORINHA OU MÁRMORE BRANCO COMUM,  E = 2 CM, COM TESTIRA A 1/2 ESQUADRIA COM H=8CM E RODABANCADA H=9CM, APOIADA EM CONSOLE DE METALON (20 X 30) MM, INCLUSIVE RODOBANCA H = 10CM E TESTEIRA H = 8CM</t>
  </si>
  <si>
    <t xml:space="preserve">7.16</t>
  </si>
  <si>
    <t xml:space="preserve">ED-48533</t>
  </si>
  <si>
    <t xml:space="preserve">DIVISÓRIA DE GRANITO CINZA CORUMBÁ OU ANDORINHA, ESP. 3CM, INCLUSIVE INSTALAÇÃO, FERRAGENS EM LATÃO CROMADOS E ACESSÓRIOS</t>
  </si>
  <si>
    <t xml:space="preserve">SUB-TOTAL DO ITEM 7.0</t>
  </si>
  <si>
    <t xml:space="preserve">8.0</t>
  </si>
  <si>
    <t xml:space="preserve">ESQUADRIAS, SERRALHERIA E VIDROS</t>
  </si>
  <si>
    <t xml:space="preserve">8.1</t>
  </si>
  <si>
    <t xml:space="preserve">KIT DE PORTA-PRONTA DE MADEIRA EM ACABAMENTO MELAMÍNICO BRANCO, FOLHA LEVE OU MÉDIA, E BATENTE METÁLICO, 60 X 210CM, FIXAÇÃO COM ARGAMASSA - FORNECIMENTO E INSTALAÇÃO.</t>
  </si>
  <si>
    <t xml:space="preserve">8.2</t>
  </si>
  <si>
    <t xml:space="preserve">KIT DE PORTA-PRONTA DE MADEIRA EM ACABAMENTO MELAMÍNICO BRANCO, FOLHA LEVE OU MÉDIA, E BATENTE METÁLICO, 90 X 210CM, FIXAÇÃO COM ARGAMASSA - FORNECIMENTO E INSTALAÇÃO.</t>
  </si>
  <si>
    <t xml:space="preserve">8.3</t>
  </si>
  <si>
    <t xml:space="preserve">FORNECIMENTO E INSTALAÇÃO DE PORTA INTERNA DE MADEIRA, COLOCAÇÃO E ACABAMENTO DE IPÊ CHAMPAGNE, DE UMA FOLHA COM BATENTE, GUARNIÇÃO DE LARG. 7CM E FERRAGEM, INCLUSIVE FECHADURA- (60 a 90 X 210) CM, (SIMILAR AS PORTAS EXISTENTES)</t>
  </si>
  <si>
    <t xml:space="preserve">8.4</t>
  </si>
  <si>
    <t xml:space="preserve">ED-49587</t>
  </si>
  <si>
    <t xml:space="preserve">FOLHA DE PORTA EM MADEIRA, DIMENSÃO 60cm a 80cm X 210cm, ACABAMENTO NATURAL PARA PINTURA/VERNIZ, TIPO PRANCHETA/SARRAFEADA, INCLUSIVE ASSENTAMENTO, EXCLUSIVE MARCO, FERRAGENS E PINTURA/VERNIZ</t>
  </si>
  <si>
    <t xml:space="preserve">8.5</t>
  </si>
  <si>
    <t xml:space="preserve">MARCO EM MADEIRA DE LEI PARA PINTURA, L = 14 CM, 90 X 210 CM</t>
  </si>
  <si>
    <t xml:space="preserve">8.6</t>
  </si>
  <si>
    <t xml:space="preserve">ED-49612</t>
  </si>
  <si>
    <t xml:space="preserve">RÉGUA PARA ALIZARES DE 7 X 1 CM DE MADEIRA DE LEI PARA PINTURA COLOCADO</t>
  </si>
  <si>
    <t xml:space="preserve">CJ</t>
  </si>
  <si>
    <t xml:space="preserve">8.7</t>
  </si>
  <si>
    <t xml:space="preserve">ED-49698</t>
  </si>
  <si>
    <t xml:space="preserve">FERRAGENS PARA PORTA DE DIVISÓRIA - DOBRADIÇAS DE AÇO, ACABAMENTO CROMADO, 3” X 2 1/2”</t>
  </si>
  <si>
    <t xml:space="preserve">8.8</t>
  </si>
  <si>
    <t xml:space="preserve">ROSETA: REFERÊNCIA 307- LA FONTE, PADO, IMAB OU SIMILAR . ACABAMENTO: CROMADO BRILHANTE</t>
  </si>
  <si>
    <t xml:space="preserve">8.9</t>
  </si>
  <si>
    <t xml:space="preserve">ED-49588</t>
  </si>
  <si>
    <t xml:space="preserve">FOLHA DE PORTA EM MADEIRA, DIMENSÃO 90cm X 210cm, ACABAMENTO NATURAL PARA PINTURA/VERNIZ, TIPO PRANCHETA/SARRAFEADA, INCLUSIVE ASSENTAMENTO, EXCLUSIVE MARCO, FERRAGENS E PINTURA/VERNIZ</t>
  </si>
  <si>
    <t xml:space="preserve">8.10</t>
  </si>
  <si>
    <t xml:space="preserve">CIV-0117</t>
  </si>
  <si>
    <t xml:space="preserve">BARRADO DE CHAPA DE ALUMÍNIO ESCOVADO, RESISTENTE A IMPACTO, E=1MM, H=40CM</t>
  </si>
  <si>
    <t xml:space="preserve">8.11</t>
  </si>
  <si>
    <t xml:space="preserve">12.50.04</t>
  </si>
  <si>
    <t xml:space="preserve">FORNECIMENTO E INSTALAÇÃO DE FECHADURA COMPLETA (COM CHAVE DE ENTRADA), MAÇANETA TIPO ALAVANCA DE ZAMAC, ACABAMENTO CROMADO BRILHANTE, MÁQUINA ATÉ 55MM. GRAU DE SEGURANÇA MUITO ALTO E TRÁFEGO INTENSO. PARA PORTA DE MADEIRA E/OU DIVISÓRIA. REF. FECHADURA PADO ZM VIC RR2 930 - 90E CR EXT.55MM TRAFEGO INTENSO OU SIMILAR</t>
  </si>
  <si>
    <t xml:space="preserve">8.12</t>
  </si>
  <si>
    <t xml:space="preserve">PUXADOR TUBULAR RETO DUPLO, EM ALUMINIO CROMADO, COMPRIMENTO DE APROX 400 MM E DIAMETRO DE 25 MM (1")             </t>
  </si>
  <si>
    <t xml:space="preserve">8.13</t>
  </si>
  <si>
    <t xml:space="preserve">CIV-0072</t>
  </si>
  <si>
    <t xml:space="preserve"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</si>
  <si>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 xml:space="preserve">8.14</t>
  </si>
  <si>
    <t xml:space="preserve">16.02.01</t>
  </si>
  <si>
    <t xml:space="preserve">FORNECIMENTO E INSTALAÇÃO DE VIDRO TEMPERADO, COLORIDO OU INCOLOR, E = 4 MM, ENCAIXADO EM PERFIL U.</t>
  </si>
  <si>
    <t xml:space="preserve">8.15</t>
  </si>
  <si>
    <t xml:space="preserve">16.02.51</t>
  </si>
  <si>
    <t xml:space="preserve">FORNECIMENTO E INSTALAÇÃO DE VIDRO TEMPERADO, COLORIDO OU INCOLOR, E = 8 MM, ENCAIXADO EM PERFIL U.</t>
  </si>
  <si>
    <t xml:space="preserve">8.16</t>
  </si>
  <si>
    <t xml:space="preserve">16.02.52</t>
  </si>
  <si>
    <t xml:space="preserve">FORNECIMENTO E INSTALAÇÃO DE VIDRO TEMPERADO, COLORIDO OU INCOLOR, E = 10 MM, ENCAIXADO EM PERFIL U, </t>
  </si>
  <si>
    <t xml:space="preserve">8.17</t>
  </si>
  <si>
    <t xml:space="preserve">16.20.20</t>
  </si>
  <si>
    <t xml:space="preserve">ESPELHO CRISTAL, E = 4 MM, APARAFUSADO OU COLADO, ÁREA MENOR OU IGUAL A 1,0 M2, FORNECIMENTO E INSTALAÇÃO</t>
  </si>
  <si>
    <t xml:space="preserve">8.18</t>
  </si>
  <si>
    <t xml:space="preserve">ED-29481</t>
  </si>
  <si>
    <t xml:space="preserve">JANELA EM ALUMÍNIO MÁXIM-AR COM ALTURA DE 60CM, LINHA 25/ SUPREMA, ACABAMENTO ANODIZADO NATURAL, INCLUSIVE PERFIS, VIDRO LISO 4MM E INSTALAÇÃO, EXCLUSIVE FERRAGENS PARA MÓDULO DE JANELA DE ALUMÍNIO MÁXIM-AR</t>
  </si>
  <si>
    <t xml:space="preserve">8.19</t>
  </si>
  <si>
    <t xml:space="preserve">ED-29483</t>
  </si>
  <si>
    <t xml:space="preserve">JANELA EM ALUMÍNIO FIXA COMPLETA, LINHA 25/SUPREMA, ACABAMENTO ANODIZADO NATURAL, INCLUSIVE PERFIS E VIDRO LISO 4MM E INSTALAÇÃO</t>
  </si>
  <si>
    <t xml:space="preserve">8.20</t>
  </si>
  <si>
    <t xml:space="preserve">GRADE METÁLICA</t>
  </si>
  <si>
    <t xml:space="preserve">8.21</t>
  </si>
  <si>
    <t xml:space="preserve">ED-50985</t>
  </si>
  <si>
    <t xml:space="preserve">PORTÃO EM PERFIL E CHAPA METÁLICA COLOCADO COM CADEADO</t>
  </si>
  <si>
    <t xml:space="preserve">8.22</t>
  </si>
  <si>
    <t xml:space="preserve">ED-50929</t>
  </si>
  <si>
    <t xml:space="preserve">BATE RODAS PARA ESTACIONAMENTO</t>
  </si>
  <si>
    <t xml:space="preserve">UN.</t>
  </si>
  <si>
    <t xml:space="preserve">8.23</t>
  </si>
  <si>
    <t xml:space="preserve">ED-32000</t>
  </si>
  <si>
    <t xml:space="preserve">CORRIMÃO SIMPLES EM TUBO GALVANIZADO DIN 2440, D = 1 1/2" - FIXADO EM ALVENARIA, DE ACORDO COM EXIGÊNCIAS DO CORPO DE BOMBEIROS E DE ACESSIBILIDADE</t>
  </si>
  <si>
    <t xml:space="preserve">8.24</t>
  </si>
  <si>
    <t xml:space="preserve">ED-32098</t>
  </si>
  <si>
    <t xml:space="preserve">GUARDA-CORPO EXTERNO, ALTURA 130CM, EM TUBO GALVANIZADO, COM COSTURA, DIÂMETRO 2", ESP. 3MM, GRADIL COM DIVISÃO HORIZONTAL EM TUBO GALVANIZADO, COM COSTURA, DIÂMETRO 1", ESP. 3MM, EXCLUSIVE PINTURA</t>
  </si>
  <si>
    <t xml:space="preserve">8.25</t>
  </si>
  <si>
    <t xml:space="preserve">ACESSÓRIOS DE AÇO INOX</t>
  </si>
  <si>
    <t xml:space="preserve">8.25.1</t>
  </si>
  <si>
    <t xml:space="preserve">ED-48163</t>
  </si>
  <si>
    <t xml:space="preserve">BARRA RETAS DE AÇO INOX POLIDO, 40CM</t>
  </si>
  <si>
    <t xml:space="preserve">8.25.2</t>
  </si>
  <si>
    <t xml:space="preserve">ED-48164</t>
  </si>
  <si>
    <t xml:space="preserve">BARRAS RETAS DE AÇO INOX POLIDO, 70CM</t>
  </si>
  <si>
    <t xml:space="preserve">8.25.3</t>
  </si>
  <si>
    <t xml:space="preserve">ED-48162</t>
  </si>
  <si>
    <t xml:space="preserve">BARRAS RETAS DE AÇO INOX POLIDO, 90CM</t>
  </si>
  <si>
    <t xml:space="preserve">SUBTOTAL ITEM 8.0</t>
  </si>
  <si>
    <t xml:space="preserve">9.0</t>
  </si>
  <si>
    <t xml:space="preserve">ADEQUAÇÃO DE INCÊNDIO</t>
  </si>
  <si>
    <t xml:space="preserve">9.1</t>
  </si>
  <si>
    <t xml:space="preserve">
COMPLEMENTARES</t>
  </si>
  <si>
    <t xml:space="preserve">EXTINTORES</t>
  </si>
  <si>
    <t xml:space="preserve">GL</t>
  </si>
  <si>
    <t xml:space="preserve">9.2</t>
  </si>
  <si>
    <t xml:space="preserve">SINALIZAÇÃO DE EMERGÊNCIA</t>
  </si>
  <si>
    <t xml:space="preserve">SUBTOTAL ITEM 9.0</t>
  </si>
  <si>
    <t xml:space="preserve">10.0</t>
  </si>
  <si>
    <t xml:space="preserve">ADEQUAÇÃO DAS INSTALAÇÕES HIDROSSANITÁRIAS</t>
  </si>
  <si>
    <t xml:space="preserve">10.1</t>
  </si>
  <si>
    <t xml:space="preserve">INSTALAÇÕES DE ÁGUA FRIA – TUBOS, CONEXÕES E ACESSÓRIOS</t>
  </si>
  <si>
    <t xml:space="preserve">10.2</t>
  </si>
  <si>
    <t xml:space="preserve">INSTALAÇÕES DE ESGOTO SANITÁRIO – TUBOS, CONEXÕES, CAIXAS E ACESSÓRIOS</t>
  </si>
  <si>
    <t xml:space="preserve">10.3</t>
  </si>
  <si>
    <t xml:space="preserve">REGISTROS, LOUÇAS, METAIS E ACESSÓRIOS</t>
  </si>
  <si>
    <t xml:space="preserve">10.4</t>
  </si>
  <si>
    <t xml:space="preserve">INSTALAÇÃO DE EQUIPAMENTOS</t>
  </si>
  <si>
    <t xml:space="preserve">10.5</t>
  </si>
  <si>
    <t xml:space="preserve">INFRAESTRUTURA PARA ASSENTAMENTO DE TUBULAÇÕES</t>
  </si>
  <si>
    <t xml:space="preserve">SUBTOTAL ITEM 10.0</t>
  </si>
  <si>
    <t xml:space="preserve">11.0</t>
  </si>
  <si>
    <t xml:space="preserve">ADEQUAÇÃO DAS INSTALAÇÕES ELÉTRICAS E AFINS</t>
  </si>
  <si>
    <t xml:space="preserve">11.1</t>
  </si>
  <si>
    <t xml:space="preserve">INSTALAÇÕES ELÉTRICAS</t>
  </si>
  <si>
    <t xml:space="preserve">11.2</t>
  </si>
  <si>
    <t xml:space="preserve">INSTALAÇÕES DE TELECOMUNICAÇÕES</t>
  </si>
  <si>
    <t xml:space="preserve">11.3</t>
  </si>
  <si>
    <t xml:space="preserve">RELOCAÇÕES, DESMONTAGENS E REVISÕES DE INSTALAÇÕES</t>
  </si>
  <si>
    <t xml:space="preserve">SUBTOTAL ITEM 11.0</t>
  </si>
  <si>
    <t xml:space="preserve">12.0</t>
  </si>
  <si>
    <t xml:space="preserve">PINTURA</t>
  </si>
  <si>
    <t xml:space="preserve">12.1</t>
  </si>
  <si>
    <t xml:space="preserve">ED-50505</t>
  </si>
  <si>
    <t xml:space="preserve">LIXAMENTO DE  PINTURA DE PAREDE</t>
  </si>
  <si>
    <t xml:space="preserve">12.2</t>
  </si>
  <si>
    <t xml:space="preserve">ED-50506</t>
  </si>
  <si>
    <t xml:space="preserve">LIXAMENTO DE  PINTURA DE TETOS</t>
  </si>
  <si>
    <t xml:space="preserve">12.3</t>
  </si>
  <si>
    <t xml:space="preserve">FUNDO SELADOR ACRÍLICO, APLICAÇÃO MANUAL EM PAREDE, UMA DEMÃO.</t>
  </si>
  <si>
    <t xml:space="preserve">12.4</t>
  </si>
  <si>
    <t xml:space="preserve">FUNDO SELADOR ACRÍLICO, APLICAÇÃO MANUAL EM TETO, UMA DEMÃO.</t>
  </si>
  <si>
    <t xml:space="preserve">12.5</t>
  </si>
  <si>
    <t xml:space="preserve">APLICAÇÃO E LIXAMENTO DE MASSA LÁTEX EM PAREDES, DUAS DEMÃOS</t>
  </si>
  <si>
    <t xml:space="preserve">12.6</t>
  </si>
  <si>
    <t xml:space="preserve">APLICAÇÃO E LIXAMENTO DE MASSA LÁTEX EM TETO, DUAS DEMÃOS</t>
  </si>
  <si>
    <t xml:space="preserve">12.7</t>
  </si>
  <si>
    <t xml:space="preserve">ED-50451</t>
  </si>
  <si>
    <t xml:space="preserve">PINTURA COM TINTA ACRÍLICA ACETINADA NAS PAREDES, COR PADRÃO– DUAS DEMÃOS</t>
  </si>
  <si>
    <t xml:space="preserve">12.8</t>
  </si>
  <si>
    <t xml:space="preserve">CIV-0083</t>
  </si>
  <si>
    <t xml:space="preserve">PINTURA COM TINTA ACRÍLICA ACETINADA NAS PAREDES,  COR MANIPULADA EM TONALIDADE, COR A DEFINIR, FABRICANTE SUVINIL, CORAL OU SIMILAR – DUAS DEMÃOS</t>
  </si>
  <si>
    <t xml:space="preserve">12.9</t>
  </si>
  <si>
    <t xml:space="preserve">ED-50452</t>
  </si>
  <si>
    <t xml:space="preserve">PINTURA ACRÍLICA EM TETO, DUAS (2) DEMÃOS, EXCLUSIVE SELADOR ACRÍLICO E MASSA ACRÍLICA/CORRIDA (PVA)</t>
  </si>
  <si>
    <t xml:space="preserve">12.10</t>
  </si>
  <si>
    <t xml:space="preserve">ED-50507</t>
  </si>
  <si>
    <t xml:space="preserve">PREPARAÇÃO, COM LIXAMENTO, EM SUPERFÍCIE DE MADEIRA</t>
  </si>
  <si>
    <t xml:space="preserve">12.11</t>
  </si>
  <si>
    <t xml:space="preserve">ED-50491</t>
  </si>
  <si>
    <t xml:space="preserve">PINTURA COM TINTA ESMALTE SINTÉTICO NAS ESQUADRIAS METÁLICAS INTERNAS E EXTERNAS, JANELAS, PORTAS, MARCOS, ALIZARES, GRADES, TAMPAS ELÉTRICAS, HIDRÁULICAS E DE INCÊNDIO, DUAS DEMÃOS, INCLUSIVE APLICAÇÃO DE FUNDO ANTICORROSIVO, UMA DEMÃO</t>
  </si>
  <si>
    <t xml:space="preserve">12.12</t>
  </si>
  <si>
    <t xml:space="preserve">ED-50493</t>
  </si>
  <si>
    <t xml:space="preserve">PINTURA COM TINTA ESMALTE SINTÉTICO NAS ESQUADRIAS DE MADEIRA, DUAS DEMÃOS, INCLUSIVE APLICAÇÃO DE FUNDO NIVELADOR, UMA DEMÃO</t>
  </si>
  <si>
    <t xml:space="preserve">12.13</t>
  </si>
  <si>
    <t xml:space="preserve">ED-50520</t>
  </si>
  <si>
    <t xml:space="preserve">PINTURA COM TEXTURA ACRÍLICA COM ROLO</t>
  </si>
  <si>
    <t xml:space="preserve">12.14</t>
  </si>
  <si>
    <t xml:space="preserve">ED-9013</t>
  </si>
  <si>
    <t xml:space="preserve">PINTURA COM TEXTURA ACRÍLICA COM DESEMPENADEIRA DE AÇO</t>
  </si>
  <si>
    <t xml:space="preserve">12.15</t>
  </si>
  <si>
    <t xml:space="preserve">ED-50509</t>
  </si>
  <si>
    <t xml:space="preserve">PINTURA ESMALTE EM SUPERFÍCIE DE CONCRETO/ALVENARIA, DUAS (2) DEMÃOS, EXCLUSIVE SELADOR ACRÍLICO E MASSA ACRÍLICA/CORRIDA (PVA)</t>
  </si>
  <si>
    <t xml:space="preserve">12.16</t>
  </si>
  <si>
    <t xml:space="preserve">ED-50528</t>
  </si>
  <si>
    <t xml:space="preserve">VERNIZ ACETINADO EM MADEIRA, DUAS DEMÃOS, INCLUSIVE APLICAÇÃO DE FUNDO NIVELADOR E IMUNIZANTE CUPINICIDA, UMA DEMÃO</t>
  </si>
  <si>
    <t xml:space="preserve">12.17</t>
  </si>
  <si>
    <t xml:space="preserve">ED-50508</t>
  </si>
  <si>
    <t xml:space="preserve">LIXAMENTO MANUAL EM SUPERFÍCIE METÁLICA PARA REMOÇÃO DE TINTA</t>
  </si>
  <si>
    <t xml:space="preserve">12.18</t>
  </si>
  <si>
    <t xml:space="preserve">ED-9917</t>
  </si>
  <si>
    <t xml:space="preserve">PINTURA EPÓXI EM PAREDE, DUAS (2) DEMÃOS, EXCLUSIVE SELADOR ACRÍLICO E MASSA ACRÍLICA/CORRIDA (PVA)</t>
  </si>
  <si>
    <t xml:space="preserve">12.19</t>
  </si>
  <si>
    <t xml:space="preserve">ED-50459</t>
  </si>
  <si>
    <t xml:space="preserve">PINTURA ACRÍLICA PARA PISO EM PASSEIO/SUPERFÍCIE CIMENTADA, DUAS (2) DEMÃOS</t>
  </si>
  <si>
    <t xml:space="preserve">12.20</t>
  </si>
  <si>
    <t xml:space="preserve">ED-50496</t>
  </si>
  <si>
    <t xml:space="preserve">PINTURA ESMALTE EM TUBO GALVANIZADO, DUAS (2) DEMÃOS, INCLUSIVE UMA (1) DEMÃO DE FUNDO ANTICORROSIVO</t>
  </si>
  <si>
    <t xml:space="preserve">SUB-TOTAL DO ITEM 12.0</t>
  </si>
  <si>
    <t xml:space="preserve">13.0</t>
  </si>
  <si>
    <t xml:space="preserve">IMPERMEABILIZAÇÃO E VEDAÇÃO</t>
  </si>
  <si>
    <t xml:space="preserve">13.1</t>
  </si>
  <si>
    <t xml:space="preserve">ED-13287</t>
  </si>
  <si>
    <t xml:space="preserve">CAMADA DE REGULARIZAÇÃO COM ARGAMASSA, TRAÇO 1:3 (CIMENTO E AREIA), ESP. 20MM, APLICAÇÃO MANUAL, INCLUSIVE ARGAMASSA COM PREPARO MECANIZADO</t>
  </si>
  <si>
    <t xml:space="preserve">13.2</t>
  </si>
  <si>
    <t xml:space="preserve">IMPERMEABILIZAÇÃO DE SUPERFÍCIE COM MANTA ASFÁLTICA, UMA CAMADA, INCLUSIVE APLICAÇÃO DE PRIMER ASFÁLTICO, E=4MM. </t>
  </si>
  <si>
    <t xml:space="preserve">13.3</t>
  </si>
  <si>
    <t xml:space="preserve">ED-13279</t>
  </si>
  <si>
    <t xml:space="preserve">PROTEÇÃO MECÂNICA COM ARGAMASSA, TRAÇO 1:3 (CIMENTO E AREIA), ESP. 20MM, APLICAÇÃO MANUAL, INCLUSIVE ARGAMASSA COM PREPARO MECANIZADO, EXCLUSIVE CAMADA DE REGULARIZAÇÃO</t>
  </si>
  <si>
    <t xml:space="preserve">13.4</t>
  </si>
  <si>
    <t xml:space="preserve">ED-50579</t>
  </si>
  <si>
    <t xml:space="preserve">APLICAÇÃO DE SELANTE, MASTIQUE ELÁSTICO, EM JUNTA DE DILAÇÃO, DIMENSÃO 20X10 MM, FATOR DE FORMA 1:2, EXCLUSIVE DELIMITADOR DE PROFUNDIDADE</t>
  </si>
  <si>
    <t xml:space="preserve">SUB-TOTAL DO ITEM 13.0</t>
  </si>
  <si>
    <t xml:space="preserve">14.0</t>
  </si>
  <si>
    <t xml:space="preserve">DIVERSOS</t>
  </si>
  <si>
    <t xml:space="preserve">14.1</t>
  </si>
  <si>
    <t xml:space="preserve">CIV-0060</t>
  </si>
  <si>
    <t xml:space="preserve">GESTÃO E CONTROLE DOS SERVIÇOS</t>
  </si>
  <si>
    <t xml:space="preserve">VB EM %</t>
  </si>
  <si>
    <t xml:space="preserve">14.2</t>
  </si>
  <si>
    <t xml:space="preserve">CIV-0064</t>
  </si>
  <si>
    <t xml:space="preserve">OFICIAL SERVIÇOS DIVERSOS</t>
  </si>
  <si>
    <t xml:space="preserve">H</t>
  </si>
  <si>
    <t xml:space="preserve">14.3</t>
  </si>
  <si>
    <t xml:space="preserve">CIV-0065</t>
  </si>
  <si>
    <t xml:space="preserve">AJUDANTE SERVIÇOS DIVERSOS</t>
  </si>
  <si>
    <t xml:space="preserve">14.4</t>
  </si>
  <si>
    <t xml:space="preserve">CIV-0104</t>
  </si>
  <si>
    <t xml:space="preserve">MANTER SPLINKER EXISTENTE- (AJUSTAR SOMENTE À NOVA ALTURA DE FORRO)</t>
  </si>
  <si>
    <t xml:space="preserve">14.5</t>
  </si>
  <si>
    <t xml:space="preserve">CIV-0105</t>
  </si>
  <si>
    <t xml:space="preserve">POSIÇÃO A SER ANULADA DO SPRINKLER COM REAPROVEITAMENTO + NOVA POSIÇÃO HORIZONTAL E NOVA ALTURA DE FORRO</t>
  </si>
  <si>
    <t xml:space="preserve">14.6</t>
  </si>
  <si>
    <t xml:space="preserve">CIV-0106</t>
  </si>
  <si>
    <t xml:space="preserve">AJUSTAR OS DIFUSORES À NOVA POSIÇÃO/ALTURA DE FORRO </t>
  </si>
  <si>
    <t xml:space="preserve">14.7</t>
  </si>
  <si>
    <t xml:space="preserve">CIV-0108</t>
  </si>
  <si>
    <t xml:space="preserve">DUTO FLEXÍVEL ALUMINIZADO (COMPLEMENTO DE DUTO PARA O AJUSTE À NOVA POSIÇÃO/ALTURA DE FORRO)</t>
  </si>
  <si>
    <t xml:space="preserve">14.8</t>
  </si>
  <si>
    <t xml:space="preserve">CIV-0109</t>
  </si>
  <si>
    <t xml:space="preserve">AJUSTAR OS RENOVADORES DE AR À NOVA ALTURA DE FORRO, INCLUSIVE NOVOS COLARINHOS COM GRELHA </t>
  </si>
  <si>
    <t xml:space="preserve">14.9</t>
  </si>
  <si>
    <t xml:space="preserve">ED-9077</t>
  </si>
  <si>
    <t xml:space="preserve">MONTAGEM E DESMONTAGEM DE ANDAIME METÁLICO TUBULAR TIPO TORRE, EXCLUSIVE FORNECIMENTO DO ANDAIME</t>
  </si>
  <si>
    <t xml:space="preserve">14.10</t>
  </si>
  <si>
    <t xml:space="preserve">ED-9076</t>
  </si>
  <si>
    <t xml:space="preserve">FORNECIMENTO DE ANDAIME METÁLICO TUBULAR TIPO TORRE (LOCAÇÃO), INCLUSIVE RODÍZIOS, EXCLUSIVE MONTAGEM E DESMONTAGEM</t>
  </si>
  <si>
    <t xml:space="preserve">M²/MÊS</t>
  </si>
  <si>
    <t xml:space="preserve">14.11</t>
  </si>
  <si>
    <t xml:space="preserve">ED-48245</t>
  </si>
  <si>
    <t xml:space="preserve">MONTAGEM E DESMONTAGEM DE ANDAIME METÁLICO PARA FACHADA COM PISO METÁLICO, INCLUSIVE RODAPÉ/GUARDA-CORPO EM MADEIRA, EXCLUSIVE FORNECIMENTO DO ANDAIME</t>
  </si>
  <si>
    <t xml:space="preserve">14.12</t>
  </si>
  <si>
    <t xml:space="preserve">ED-9075</t>
  </si>
  <si>
    <t xml:space="preserve">FORNECIMENTO DE ANDAIME METÁLICO PARA FACHADA (LOCAÇÃO), INCLUSIVE SAPATAS, EXCLUSIVE MONTAGEM E DESMONTAGEM</t>
  </si>
  <si>
    <t xml:space="preserve">14.13</t>
  </si>
  <si>
    <t xml:space="preserve">ED-50402</t>
  </si>
  <si>
    <t xml:space="preserve">CONCERTINA CLIPADA MODELO ESPIRAL HELICOIDAL DUPLA D = 610 MM</t>
  </si>
  <si>
    <t xml:space="preserve">14.14</t>
  </si>
  <si>
    <t xml:space="preserve">CIV-0035</t>
  </si>
  <si>
    <t xml:space="preserve">PROTEÇÃO DE PISO, INCLUSIVE REMOÇÃO</t>
  </si>
  <si>
    <t xml:space="preserve">14.15</t>
  </si>
  <si>
    <t xml:space="preserve">ED-50270</t>
  </si>
  <si>
    <t xml:space="preserve">LIMPEZA PERMANENTE DA OBRA - 01 SERVENTE X 4 HORAS DIÁRIAS</t>
  </si>
  <si>
    <t xml:space="preserve">14.16</t>
  </si>
  <si>
    <t xml:space="preserve">ED-50266</t>
  </si>
  <si>
    <t xml:space="preserve">LIMPEZA GERAL</t>
  </si>
  <si>
    <t xml:space="preserve">SUB-TOTAL DO ITEM 14.0</t>
  </si>
  <si>
    <t xml:space="preserve">TOTAL 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</si>
</sst>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&quot; R$ &quot;* #,##0.00\ ;&quot;-R$ &quot;* #,##0.00\ ;&quot; R$ &quot;* \-#\ ;@\ "/>
    <numFmt numFmtId="166" formatCode="_-&quot;R$ &quot;* #,##0.00_-;&quot;-R$ &quot;* #,##0.00_-;_-&quot;R$ &quot;* \-??_-;_-@_-"/>
    <numFmt numFmtId="167" formatCode="0%"/>
    <numFmt numFmtId="168" formatCode="_-* #,##0.00_-;\-* #,##0.00_-;_-* \-??_-;_-@_-"/>
    <numFmt numFmtId="169" formatCode="* #,##0.00\ ;\-* #,##0.00\ ;* \-#\ ;@\ "/>
    <numFmt numFmtId="170" formatCode="0.0000"/>
    <numFmt numFmtId="171" formatCode="d/m/yyyy"/>
    <numFmt numFmtId="172" formatCode="#,##0.00"/>
    <numFmt numFmtId="173" formatCode="&quot; R$ &quot;#,##0.00\ ;&quot;-R$ &quot;#,##0.00\ ;&quot; R$ -&quot;#\ ;@\ "/>
    <numFmt numFmtId="174" formatCode="0.00"/>
    <numFmt numFmtId="175" formatCode="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color rgb="FF000000"/>
      <name val="Calibri1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family val="0"/>
      <charset val="1"/>
    </font>
    <font>
      <sz val="10"/>
      <color rgb="FF000000"/>
      <name val="Liberation Sans1"/>
      <family val="0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EEBF7"/>
      </patternFill>
    </fill>
    <fill>
      <patternFill patternType="solid">
        <fgColor rgb="FFBFBFBF"/>
        <bgColor rgb="FF9DC3E6"/>
      </patternFill>
    </fill>
    <fill>
      <patternFill patternType="solid">
        <fgColor rgb="FFDEEBF7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FBFB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5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5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5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1" fillId="5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5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0" fillId="5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0" borderId="4" xfId="5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6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6" borderId="4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4" fillId="6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6" borderId="4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6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6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4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4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6" borderId="4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6" borderId="4" xfId="25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4" fontId="14" fillId="6" borderId="4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10" fillId="0" borderId="4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8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8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8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8" borderId="4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5" fillId="8" borderId="4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5" fillId="8" borderId="4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8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3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10 2" xfId="22"/>
    <cellStyle name="Normal 13" xfId="23"/>
    <cellStyle name="Normal 13 2" xfId="24"/>
    <cellStyle name="Normal 2" xfId="25"/>
    <cellStyle name="Normal 2 1" xfId="26"/>
    <cellStyle name="Normal 2 2" xfId="27"/>
    <cellStyle name="Normal 3" xfId="28"/>
    <cellStyle name="Normal 3 2" xfId="29"/>
    <cellStyle name="Normal 4" xfId="30"/>
    <cellStyle name="Normal 4 2 2" xfId="31"/>
    <cellStyle name="Normal 4 2 2 2" xfId="32"/>
    <cellStyle name="Normal 5" xfId="33"/>
    <cellStyle name="Normal 6" xfId="34"/>
    <cellStyle name="Normal 7" xfId="35"/>
    <cellStyle name="Porcentagem 2" xfId="36"/>
    <cellStyle name="Texto Explicativo 2 17" xfId="37"/>
    <cellStyle name="Texto Explicativo 2 17 2" xfId="38"/>
    <cellStyle name="Total 2 16" xfId="39"/>
    <cellStyle name="Título 1 1 2" xfId="40"/>
    <cellStyle name="Título 3 2 12" xfId="41"/>
    <cellStyle name="Vírgula 2" xfId="42"/>
    <cellStyle name="Vírgula 2 2" xfId="43"/>
    <cellStyle name="Vírgula 2 2 2" xfId="44"/>
    <cellStyle name="Vírgula 2 2 2 2" xfId="45"/>
    <cellStyle name="Vírgula 2 2 2 3" xfId="46"/>
    <cellStyle name="Vírgula 3" xfId="47"/>
    <cellStyle name="Vírgula 4" xfId="48"/>
    <cellStyle name="Ênfase1 2" xfId="49"/>
    <cellStyle name="Excel Built-in Currency 1" xfId="50"/>
  </cellStyles>
  <dxfs count="6">
    <dxf>
      <fill>
        <patternFill patternType="solid">
          <fgColor rgb="FFBFBFBF"/>
          <bgColor rgb="FF000000"/>
        </patternFill>
      </fill>
    </dxf>
    <dxf>
      <fill>
        <patternFill patternType="solid">
          <fgColor rgb="FFC5E0B4"/>
          <bgColor rgb="FF000000"/>
        </patternFill>
      </fill>
    </dxf>
    <dxf>
      <fill>
        <patternFill patternType="solid">
          <fgColor rgb="FFDEEBF7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483120</xdr:colOff>
      <xdr:row>1</xdr:row>
      <xdr:rowOff>84960</xdr:rowOff>
    </xdr:from>
    <xdr:to>
      <xdr:col>3</xdr:col>
      <xdr:colOff>397800</xdr:colOff>
      <xdr:row>1</xdr:row>
      <xdr:rowOff>471960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92920" y="275400"/>
          <a:ext cx="1450080" cy="387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222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pane xSplit="0" ySplit="5" topLeftCell="A6" activePane="bottomLeft" state="frozen"/>
      <selection pane="topLeft" activeCell="A1" activeCellId="0" sqref="A1"/>
      <selection pane="bottomLeft" activeCell="J6" activeCellId="0" sqref="J6"/>
    </sheetView>
  </sheetViews>
  <sheetFormatPr defaultColWidth="8.88671875" defaultRowHeight="1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2" width="10.12"/>
    <col collapsed="false" customWidth="true" hidden="false" outlineLevel="0" max="3" min="3" style="2" width="11.67"/>
    <col collapsed="false" customWidth="true" hidden="false" outlineLevel="0" max="4" min="4" style="2" width="11.44"/>
    <col collapsed="false" customWidth="true" hidden="false" outlineLevel="0" max="5" min="5" style="3" width="91.21"/>
    <col collapsed="false" customWidth="true" hidden="false" outlineLevel="0" max="6" min="6" style="2" width="9.12"/>
    <col collapsed="false" customWidth="true" hidden="false" outlineLevel="0" max="7" min="7" style="2" width="11.89"/>
    <col collapsed="false" customWidth="true" hidden="false" outlineLevel="0" max="8" min="8" style="4" width="16.11"/>
    <col collapsed="false" customWidth="true" hidden="false" outlineLevel="0" max="9" min="9" style="2" width="17.88"/>
    <col collapsed="false" customWidth="true" hidden="false" outlineLevel="0" max="10" min="10" style="1" width="13.43"/>
    <col collapsed="false" customWidth="true" hidden="false" outlineLevel="0" max="11" min="11" style="1" width="14.34"/>
    <col collapsed="false" customWidth="true" hidden="false" outlineLevel="0" max="12" min="12" style="1" width="22.56"/>
    <col collapsed="false" customWidth="false" hidden="false" outlineLevel="0" max="1016" min="13" style="1" width="8.87"/>
    <col collapsed="false" customWidth="true" hidden="false" outlineLevel="0" max="16384" min="16377" style="0" width="11.53"/>
  </cols>
  <sheetData>
    <row r="1" customFormat="false" ht="15" hidden="false" customHeight="false" outlineLevel="0" collapsed="false">
      <c r="B1" s="5"/>
      <c r="D1" s="6"/>
      <c r="E1" s="7"/>
      <c r="F1" s="8"/>
      <c r="G1" s="7"/>
      <c r="H1" s="8"/>
      <c r="I1" s="8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="9" customFormat="true" ht="39.75" hidden="false" customHeight="true" outlineLevel="0" collapsed="false">
      <c r="B2" s="10"/>
      <c r="C2" s="11"/>
      <c r="D2" s="11"/>
      <c r="E2" s="12" t="s">
        <v>0</v>
      </c>
      <c r="F2" s="12"/>
      <c r="G2" s="12"/>
      <c r="H2" s="12"/>
      <c r="I2" s="13"/>
    </row>
    <row r="3" s="9" customFormat="true" ht="41.25" hidden="false" customHeight="true" outlineLevel="0" collapsed="false">
      <c r="B3" s="14" t="s">
        <v>1</v>
      </c>
      <c r="C3" s="15" t="s">
        <v>2</v>
      </c>
      <c r="D3" s="15"/>
      <c r="E3" s="15"/>
      <c r="F3" s="15"/>
      <c r="G3" s="15"/>
      <c r="H3" s="15"/>
      <c r="I3" s="15"/>
    </row>
    <row r="4" s="9" customFormat="true" ht="38.25" hidden="false" customHeight="true" outlineLevel="0" collapsed="false">
      <c r="B4" s="16" t="s">
        <v>3</v>
      </c>
      <c r="C4" s="16"/>
      <c r="D4" s="17" t="n">
        <v>1.242</v>
      </c>
      <c r="E4" s="18" t="s">
        <v>4</v>
      </c>
      <c r="F4" s="18"/>
      <c r="G4" s="18"/>
      <c r="H4" s="19" t="s">
        <v>5</v>
      </c>
      <c r="I4" s="20" t="n">
        <v>45280</v>
      </c>
      <c r="J4" s="21"/>
      <c r="K4" s="21"/>
      <c r="L4" s="22"/>
    </row>
    <row r="5" customFormat="false" ht="41.25" hidden="false" customHeight="false" outlineLevel="0" collapsed="false">
      <c r="B5" s="23" t="s">
        <v>6</v>
      </c>
      <c r="C5" s="23" t="s">
        <v>7</v>
      </c>
      <c r="D5" s="23" t="s">
        <v>8</v>
      </c>
      <c r="E5" s="23" t="s">
        <v>9</v>
      </c>
      <c r="F5" s="23" t="s">
        <v>10</v>
      </c>
      <c r="G5" s="23" t="s">
        <v>11</v>
      </c>
      <c r="H5" s="23" t="s">
        <v>12</v>
      </c>
      <c r="I5" s="23" t="s">
        <v>13</v>
      </c>
    </row>
    <row r="6" customFormat="false" ht="15" hidden="false" customHeight="false" outlineLevel="0" collapsed="false">
      <c r="B6" s="24" t="s">
        <v>14</v>
      </c>
      <c r="C6" s="25"/>
      <c r="D6" s="26"/>
      <c r="E6" s="27" t="s">
        <v>15</v>
      </c>
      <c r="F6" s="28"/>
      <c r="G6" s="29"/>
      <c r="H6" s="30"/>
      <c r="I6" s="31"/>
    </row>
    <row r="7" customFormat="false" ht="30.75" hidden="false" customHeight="false" outlineLevel="0" collapsed="false">
      <c r="B7" s="32" t="s">
        <v>16</v>
      </c>
      <c r="C7" s="33" t="s">
        <v>17</v>
      </c>
      <c r="D7" s="33" t="s">
        <v>18</v>
      </c>
      <c r="E7" s="34" t="s">
        <v>19</v>
      </c>
      <c r="F7" s="33" t="s">
        <v>20</v>
      </c>
      <c r="G7" s="35" t="n">
        <v>40000</v>
      </c>
      <c r="H7" s="36"/>
      <c r="I7" s="36" t="n">
        <f aca="false">ROUND(G7*H7,2)</f>
        <v>0</v>
      </c>
    </row>
    <row r="8" customFormat="false" ht="15" hidden="false" customHeight="false" outlineLevel="0" collapsed="false">
      <c r="B8" s="32" t="s">
        <v>21</v>
      </c>
      <c r="C8" s="33" t="s">
        <v>17</v>
      </c>
      <c r="D8" s="33" t="s">
        <v>22</v>
      </c>
      <c r="E8" s="34" t="s">
        <v>23</v>
      </c>
      <c r="F8" s="33" t="s">
        <v>24</v>
      </c>
      <c r="G8" s="35" t="n">
        <v>300</v>
      </c>
      <c r="H8" s="36"/>
      <c r="I8" s="36" t="n">
        <f aca="false">ROUND(G8*H8,2)</f>
        <v>0</v>
      </c>
    </row>
    <row r="9" customFormat="false" ht="15" hidden="false" customHeight="false" outlineLevel="0" collapsed="false">
      <c r="B9" s="32" t="s">
        <v>25</v>
      </c>
      <c r="C9" s="33" t="s">
        <v>17</v>
      </c>
      <c r="D9" s="33" t="s">
        <v>26</v>
      </c>
      <c r="E9" s="34" t="s">
        <v>27</v>
      </c>
      <c r="F9" s="33" t="s">
        <v>28</v>
      </c>
      <c r="G9" s="35" t="n">
        <v>2</v>
      </c>
      <c r="H9" s="36"/>
      <c r="I9" s="36" t="n">
        <f aca="false">ROUND(G9*H9,2)</f>
        <v>0</v>
      </c>
    </row>
    <row r="10" customFormat="false" ht="37.3" hidden="false" customHeight="false" outlineLevel="0" collapsed="false">
      <c r="B10" s="32" t="s">
        <v>29</v>
      </c>
      <c r="C10" s="37" t="s">
        <v>17</v>
      </c>
      <c r="D10" s="38" t="s">
        <v>30</v>
      </c>
      <c r="E10" s="39" t="s">
        <v>31</v>
      </c>
      <c r="F10" s="33" t="s">
        <v>32</v>
      </c>
      <c r="G10" s="35" t="n">
        <v>4.2</v>
      </c>
      <c r="H10" s="36"/>
      <c r="I10" s="36" t="n">
        <f aca="false">ROUND(G10*H10,2)</f>
        <v>0</v>
      </c>
    </row>
    <row r="11" customFormat="false" ht="37.3" hidden="false" customHeight="false" outlineLevel="0" collapsed="false">
      <c r="B11" s="32" t="s">
        <v>33</v>
      </c>
      <c r="C11" s="37" t="s">
        <v>17</v>
      </c>
      <c r="D11" s="38" t="s">
        <v>34</v>
      </c>
      <c r="E11" s="39" t="s">
        <v>35</v>
      </c>
      <c r="F11" s="33" t="s">
        <v>32</v>
      </c>
      <c r="G11" s="35" t="n">
        <v>10</v>
      </c>
      <c r="H11" s="36"/>
      <c r="I11" s="36" t="n">
        <f aca="false">ROUND(G11*H11,2)</f>
        <v>0</v>
      </c>
    </row>
    <row r="12" customFormat="false" ht="15" hidden="false" customHeight="false" outlineLevel="0" collapsed="false">
      <c r="B12" s="40"/>
      <c r="C12" s="41"/>
      <c r="D12" s="42"/>
      <c r="E12" s="43" t="s">
        <v>36</v>
      </c>
      <c r="F12" s="44"/>
      <c r="G12" s="45"/>
      <c r="H12" s="46"/>
      <c r="I12" s="47" t="n">
        <f aca="false">SUBTOTAL(9,I7:I11)</f>
        <v>0</v>
      </c>
    </row>
    <row r="13" s="49" customFormat="true" ht="15" hidden="false" customHeight="false" outlineLevel="0" collapsed="false">
      <c r="A13" s="1"/>
      <c r="B13" s="24" t="s">
        <v>37</v>
      </c>
      <c r="C13" s="48"/>
      <c r="D13" s="48"/>
      <c r="E13" s="27" t="s">
        <v>38</v>
      </c>
      <c r="F13" s="25"/>
      <c r="G13" s="29"/>
      <c r="H13" s="30"/>
      <c r="I13" s="31"/>
    </row>
    <row r="14" customFormat="false" ht="25.35" hidden="false" customHeight="false" outlineLevel="0" collapsed="false">
      <c r="B14" s="32" t="s">
        <v>39</v>
      </c>
      <c r="C14" s="33" t="s">
        <v>17</v>
      </c>
      <c r="D14" s="33" t="s">
        <v>40</v>
      </c>
      <c r="E14" s="32" t="s">
        <v>41</v>
      </c>
      <c r="F14" s="33" t="s">
        <v>32</v>
      </c>
      <c r="G14" s="35" t="n">
        <v>200</v>
      </c>
      <c r="H14" s="36"/>
      <c r="I14" s="36" t="n">
        <f aca="false">ROUND(G14*H14,2)</f>
        <v>0</v>
      </c>
    </row>
    <row r="15" customFormat="false" ht="25.35" hidden="false" customHeight="false" outlineLevel="0" collapsed="false">
      <c r="B15" s="32" t="s">
        <v>42</v>
      </c>
      <c r="C15" s="33" t="s">
        <v>17</v>
      </c>
      <c r="D15" s="33" t="s">
        <v>43</v>
      </c>
      <c r="E15" s="32" t="s">
        <v>44</v>
      </c>
      <c r="F15" s="33" t="s">
        <v>32</v>
      </c>
      <c r="G15" s="35" t="n">
        <v>50</v>
      </c>
      <c r="H15" s="36"/>
      <c r="I15" s="36" t="n">
        <f aca="false">ROUND(G15*H15,2)</f>
        <v>0</v>
      </c>
    </row>
    <row r="16" customFormat="false" ht="15" hidden="false" customHeight="false" outlineLevel="0" collapsed="false">
      <c r="B16" s="32" t="s">
        <v>45</v>
      </c>
      <c r="C16" s="33" t="s">
        <v>17</v>
      </c>
      <c r="D16" s="33" t="s">
        <v>46</v>
      </c>
      <c r="E16" s="34" t="s">
        <v>47</v>
      </c>
      <c r="F16" s="33" t="s">
        <v>32</v>
      </c>
      <c r="G16" s="35" t="n">
        <v>2500</v>
      </c>
      <c r="H16" s="36"/>
      <c r="I16" s="36" t="n">
        <f aca="false">ROUND(G16*H16,2)</f>
        <v>0</v>
      </c>
    </row>
    <row r="17" customFormat="false" ht="15" hidden="false" customHeight="false" outlineLevel="0" collapsed="false">
      <c r="B17" s="32" t="s">
        <v>48</v>
      </c>
      <c r="C17" s="33" t="s">
        <v>17</v>
      </c>
      <c r="D17" s="33" t="s">
        <v>49</v>
      </c>
      <c r="E17" s="32" t="s">
        <v>50</v>
      </c>
      <c r="F17" s="33" t="s">
        <v>32</v>
      </c>
      <c r="G17" s="35" t="n">
        <v>100</v>
      </c>
      <c r="H17" s="36"/>
      <c r="I17" s="36" t="n">
        <f aca="false">ROUND(G17*H17,2)</f>
        <v>0</v>
      </c>
    </row>
    <row r="18" customFormat="false" ht="30.75" hidden="false" customHeight="false" outlineLevel="0" collapsed="false">
      <c r="B18" s="32" t="s">
        <v>51</v>
      </c>
      <c r="C18" s="33" t="s">
        <v>17</v>
      </c>
      <c r="D18" s="33" t="s">
        <v>52</v>
      </c>
      <c r="E18" s="32" t="s">
        <v>53</v>
      </c>
      <c r="F18" s="33" t="s">
        <v>54</v>
      </c>
      <c r="G18" s="35" t="n">
        <v>50</v>
      </c>
      <c r="H18" s="36"/>
      <c r="I18" s="36" t="n">
        <f aca="false">ROUND(G18*H18,2)</f>
        <v>0</v>
      </c>
      <c r="J18" s="50"/>
    </row>
    <row r="19" customFormat="false" ht="15" hidden="false" customHeight="false" outlineLevel="0" collapsed="false">
      <c r="B19" s="32" t="s">
        <v>55</v>
      </c>
      <c r="C19" s="33" t="s">
        <v>17</v>
      </c>
      <c r="D19" s="33" t="s">
        <v>56</v>
      </c>
      <c r="E19" s="32" t="s">
        <v>57</v>
      </c>
      <c r="F19" s="33" t="s">
        <v>32</v>
      </c>
      <c r="G19" s="35" t="n">
        <v>100</v>
      </c>
      <c r="H19" s="36"/>
      <c r="I19" s="36" t="n">
        <f aca="false">ROUND(G19*H19,2)</f>
        <v>0</v>
      </c>
    </row>
    <row r="20" customFormat="false" ht="15" hidden="false" customHeight="false" outlineLevel="0" collapsed="false">
      <c r="B20" s="32" t="s">
        <v>58</v>
      </c>
      <c r="C20" s="33" t="s">
        <v>17</v>
      </c>
      <c r="D20" s="33" t="s">
        <v>59</v>
      </c>
      <c r="E20" s="32" t="s">
        <v>60</v>
      </c>
      <c r="F20" s="33" t="s">
        <v>32</v>
      </c>
      <c r="G20" s="35" t="n">
        <v>100</v>
      </c>
      <c r="H20" s="36"/>
      <c r="I20" s="36" t="n">
        <f aca="false">ROUND(G20*H20,2)</f>
        <v>0</v>
      </c>
      <c r="J20" s="50"/>
      <c r="K20" s="50"/>
      <c r="L20" s="50"/>
    </row>
    <row r="21" s="2" customFormat="true" ht="20.25" hidden="false" customHeight="true" outlineLevel="0" collapsed="false">
      <c r="B21" s="32" t="s">
        <v>61</v>
      </c>
      <c r="C21" s="33" t="s">
        <v>17</v>
      </c>
      <c r="D21" s="33" t="s">
        <v>62</v>
      </c>
      <c r="E21" s="32" t="s">
        <v>63</v>
      </c>
      <c r="F21" s="33" t="s">
        <v>64</v>
      </c>
      <c r="G21" s="35" t="n">
        <v>10</v>
      </c>
      <c r="H21" s="36"/>
      <c r="I21" s="36" t="n">
        <f aca="false">ROUND(G21*H21,2)</f>
        <v>0</v>
      </c>
    </row>
    <row r="22" s="2" customFormat="true" ht="17.25" hidden="false" customHeight="true" outlineLevel="0" collapsed="false">
      <c r="B22" s="32" t="s">
        <v>65</v>
      </c>
      <c r="C22" s="33" t="s">
        <v>17</v>
      </c>
      <c r="D22" s="33" t="s">
        <v>66</v>
      </c>
      <c r="E22" s="32" t="s">
        <v>67</v>
      </c>
      <c r="F22" s="33" t="s">
        <v>64</v>
      </c>
      <c r="G22" s="35" t="n">
        <v>500</v>
      </c>
      <c r="H22" s="36"/>
      <c r="I22" s="36" t="n">
        <f aca="false">ROUND(G22*H22,2)</f>
        <v>0</v>
      </c>
    </row>
    <row r="23" s="2" customFormat="true" ht="30.75" hidden="false" customHeight="false" outlineLevel="0" collapsed="false">
      <c r="B23" s="32" t="s">
        <v>68</v>
      </c>
      <c r="C23" s="33" t="s">
        <v>17</v>
      </c>
      <c r="D23" s="33" t="s">
        <v>69</v>
      </c>
      <c r="E23" s="32" t="s">
        <v>70</v>
      </c>
      <c r="F23" s="33" t="s">
        <v>32</v>
      </c>
      <c r="G23" s="35" t="n">
        <v>1000</v>
      </c>
      <c r="H23" s="36"/>
      <c r="I23" s="36" t="n">
        <f aca="false">ROUND(G23*H23,2)</f>
        <v>0</v>
      </c>
    </row>
    <row r="24" s="2" customFormat="true" ht="15" hidden="false" customHeight="false" outlineLevel="0" collapsed="false">
      <c r="B24" s="32" t="s">
        <v>71</v>
      </c>
      <c r="C24" s="33" t="s">
        <v>17</v>
      </c>
      <c r="D24" s="33" t="s">
        <v>72</v>
      </c>
      <c r="E24" s="32" t="s">
        <v>73</v>
      </c>
      <c r="F24" s="33" t="s">
        <v>32</v>
      </c>
      <c r="G24" s="35" t="n">
        <v>200</v>
      </c>
      <c r="H24" s="36"/>
      <c r="I24" s="36" t="n">
        <f aca="false">ROUND(G24*H24,2)</f>
        <v>0</v>
      </c>
    </row>
    <row r="25" s="2" customFormat="true" ht="25.35" hidden="false" customHeight="false" outlineLevel="0" collapsed="false">
      <c r="B25" s="32" t="s">
        <v>74</v>
      </c>
      <c r="C25" s="33" t="s">
        <v>17</v>
      </c>
      <c r="D25" s="33" t="s">
        <v>75</v>
      </c>
      <c r="E25" s="32" t="s">
        <v>76</v>
      </c>
      <c r="F25" s="33" t="s">
        <v>32</v>
      </c>
      <c r="G25" s="35" t="n">
        <v>500</v>
      </c>
      <c r="H25" s="36"/>
      <c r="I25" s="36" t="n">
        <f aca="false">ROUND(G25*H25,2)</f>
        <v>0</v>
      </c>
    </row>
    <row r="26" customFormat="false" ht="25.35" hidden="false" customHeight="false" outlineLevel="0" collapsed="false">
      <c r="B26" s="32" t="s">
        <v>77</v>
      </c>
      <c r="C26" s="33" t="s">
        <v>17</v>
      </c>
      <c r="D26" s="33" t="s">
        <v>78</v>
      </c>
      <c r="E26" s="32" t="s">
        <v>79</v>
      </c>
      <c r="F26" s="33" t="s">
        <v>54</v>
      </c>
      <c r="G26" s="35" t="n">
        <v>3</v>
      </c>
      <c r="H26" s="36"/>
      <c r="I26" s="36" t="n">
        <f aca="false">ROUND(G26*H26,2)</f>
        <v>0</v>
      </c>
    </row>
    <row r="27" s="2" customFormat="true" ht="15" hidden="false" customHeight="false" outlineLevel="0" collapsed="false">
      <c r="B27" s="32" t="s">
        <v>80</v>
      </c>
      <c r="C27" s="33" t="s">
        <v>17</v>
      </c>
      <c r="D27" s="33" t="s">
        <v>81</v>
      </c>
      <c r="E27" s="32" t="s">
        <v>82</v>
      </c>
      <c r="F27" s="33" t="s">
        <v>32</v>
      </c>
      <c r="G27" s="35" t="n">
        <v>1000</v>
      </c>
      <c r="H27" s="36"/>
      <c r="I27" s="36" t="n">
        <f aca="false">ROUND(G27*H27,2)</f>
        <v>0</v>
      </c>
    </row>
    <row r="28" s="2" customFormat="true" ht="20.25" hidden="false" customHeight="true" outlineLevel="0" collapsed="false">
      <c r="B28" s="32" t="s">
        <v>83</v>
      </c>
      <c r="C28" s="33" t="s">
        <v>17</v>
      </c>
      <c r="D28" s="33" t="s">
        <v>84</v>
      </c>
      <c r="E28" s="32" t="s">
        <v>85</v>
      </c>
      <c r="F28" s="33" t="s">
        <v>32</v>
      </c>
      <c r="G28" s="35" t="n">
        <v>30</v>
      </c>
      <c r="H28" s="36"/>
      <c r="I28" s="36" t="n">
        <f aca="false">ROUND(G28*H28,2)</f>
        <v>0</v>
      </c>
    </row>
    <row r="29" s="2" customFormat="true" ht="21.75" hidden="false" customHeight="true" outlineLevel="0" collapsed="false">
      <c r="B29" s="32" t="s">
        <v>86</v>
      </c>
      <c r="C29" s="33" t="s">
        <v>17</v>
      </c>
      <c r="D29" s="33" t="s">
        <v>87</v>
      </c>
      <c r="E29" s="32" t="s">
        <v>88</v>
      </c>
      <c r="F29" s="33" t="s">
        <v>32</v>
      </c>
      <c r="G29" s="35" t="n">
        <v>20</v>
      </c>
      <c r="H29" s="36"/>
      <c r="I29" s="36" t="n">
        <f aca="false">ROUND(G29*H29,2)</f>
        <v>0</v>
      </c>
    </row>
    <row r="30" s="2" customFormat="true" ht="30.75" hidden="false" customHeight="false" outlineLevel="0" collapsed="false">
      <c r="B30" s="32" t="s">
        <v>89</v>
      </c>
      <c r="C30" s="33" t="s">
        <v>17</v>
      </c>
      <c r="D30" s="33" t="s">
        <v>90</v>
      </c>
      <c r="E30" s="32" t="s">
        <v>91</v>
      </c>
      <c r="F30" s="33" t="s">
        <v>32</v>
      </c>
      <c r="G30" s="35" t="n">
        <v>20</v>
      </c>
      <c r="H30" s="36"/>
      <c r="I30" s="36" t="n">
        <f aca="false">ROUND(G30*H30,2)</f>
        <v>0</v>
      </c>
    </row>
    <row r="31" customFormat="false" ht="15" hidden="false" customHeight="false" outlineLevel="0" collapsed="false">
      <c r="B31" s="32" t="s">
        <v>92</v>
      </c>
      <c r="C31" s="33" t="s">
        <v>17</v>
      </c>
      <c r="D31" s="33" t="s">
        <v>93</v>
      </c>
      <c r="E31" s="32" t="s">
        <v>94</v>
      </c>
      <c r="F31" s="33" t="s">
        <v>64</v>
      </c>
      <c r="G31" s="35" t="n">
        <v>200</v>
      </c>
      <c r="H31" s="36"/>
      <c r="I31" s="36" t="n">
        <f aca="false">ROUND(G31*H31,2)</f>
        <v>0</v>
      </c>
    </row>
    <row r="32" customFormat="false" ht="19.5" hidden="false" customHeight="true" outlineLevel="0" collapsed="false">
      <c r="B32" s="32" t="s">
        <v>95</v>
      </c>
      <c r="C32" s="33" t="s">
        <v>17</v>
      </c>
      <c r="D32" s="33" t="s">
        <v>96</v>
      </c>
      <c r="E32" s="32" t="s">
        <v>97</v>
      </c>
      <c r="F32" s="33" t="s">
        <v>24</v>
      </c>
      <c r="G32" s="35" t="n">
        <v>100</v>
      </c>
      <c r="H32" s="36"/>
      <c r="I32" s="36" t="n">
        <f aca="false">ROUND(G32*H32,2)</f>
        <v>0</v>
      </c>
    </row>
    <row r="33" customFormat="false" ht="21.75" hidden="false" customHeight="true" outlineLevel="0" collapsed="false">
      <c r="B33" s="32" t="s">
        <v>98</v>
      </c>
      <c r="C33" s="33" t="s">
        <v>17</v>
      </c>
      <c r="D33" s="33" t="s">
        <v>99</v>
      </c>
      <c r="E33" s="32" t="s">
        <v>100</v>
      </c>
      <c r="F33" s="33" t="s">
        <v>24</v>
      </c>
      <c r="G33" s="35" t="n">
        <v>100</v>
      </c>
      <c r="H33" s="36"/>
      <c r="I33" s="36" t="n">
        <f aca="false">ROUND(G33*H33,2)</f>
        <v>0</v>
      </c>
    </row>
    <row r="34" customFormat="false" ht="19.5" hidden="false" customHeight="true" outlineLevel="0" collapsed="false">
      <c r="B34" s="32" t="s">
        <v>101</v>
      </c>
      <c r="C34" s="33" t="s">
        <v>17</v>
      </c>
      <c r="D34" s="33" t="s">
        <v>102</v>
      </c>
      <c r="E34" s="32" t="s">
        <v>103</v>
      </c>
      <c r="F34" s="33" t="s">
        <v>24</v>
      </c>
      <c r="G34" s="35" t="n">
        <v>300</v>
      </c>
      <c r="H34" s="36"/>
      <c r="I34" s="36" t="n">
        <f aca="false">ROUND(G34*H34,2)</f>
        <v>0</v>
      </c>
    </row>
    <row r="35" customFormat="false" ht="31.5" hidden="false" customHeight="true" outlineLevel="0" collapsed="false">
      <c r="B35" s="32" t="s">
        <v>104</v>
      </c>
      <c r="C35" s="33" t="s">
        <v>17</v>
      </c>
      <c r="D35" s="33" t="s">
        <v>105</v>
      </c>
      <c r="E35" s="32" t="s">
        <v>106</v>
      </c>
      <c r="F35" s="33" t="s">
        <v>24</v>
      </c>
      <c r="G35" s="35" t="n">
        <v>50</v>
      </c>
      <c r="H35" s="36"/>
      <c r="I35" s="36" t="n">
        <f aca="false">ROUND(G35*H35,2)</f>
        <v>0</v>
      </c>
    </row>
    <row r="36" customFormat="false" ht="15" hidden="false" customHeight="false" outlineLevel="0" collapsed="false">
      <c r="B36" s="32" t="s">
        <v>107</v>
      </c>
      <c r="C36" s="33" t="s">
        <v>17</v>
      </c>
      <c r="D36" s="33" t="s">
        <v>108</v>
      </c>
      <c r="E36" s="32" t="s">
        <v>109</v>
      </c>
      <c r="F36" s="33" t="s">
        <v>32</v>
      </c>
      <c r="G36" s="35" t="n">
        <v>50</v>
      </c>
      <c r="H36" s="36"/>
      <c r="I36" s="36" t="n">
        <f aca="false">ROUND(G36*H36,2)</f>
        <v>0</v>
      </c>
    </row>
    <row r="37" customFormat="false" ht="15" hidden="false" customHeight="false" outlineLevel="0" collapsed="false">
      <c r="B37" s="32" t="s">
        <v>110</v>
      </c>
      <c r="C37" s="33" t="s">
        <v>111</v>
      </c>
      <c r="D37" s="33" t="n">
        <v>102191</v>
      </c>
      <c r="E37" s="32" t="s">
        <v>112</v>
      </c>
      <c r="F37" s="33" t="s">
        <v>32</v>
      </c>
      <c r="G37" s="35" t="n">
        <v>50</v>
      </c>
      <c r="H37" s="36"/>
      <c r="I37" s="36" t="n">
        <f aca="false">ROUND(G37*H37,2)</f>
        <v>0</v>
      </c>
    </row>
    <row r="38" customFormat="false" ht="15" hidden="false" customHeight="false" outlineLevel="0" collapsed="false">
      <c r="B38" s="32" t="s">
        <v>113</v>
      </c>
      <c r="C38" s="37" t="s">
        <v>17</v>
      </c>
      <c r="D38" s="38" t="s">
        <v>114</v>
      </c>
      <c r="E38" s="39" t="s">
        <v>115</v>
      </c>
      <c r="F38" s="33" t="s">
        <v>32</v>
      </c>
      <c r="G38" s="35" t="n">
        <v>500</v>
      </c>
      <c r="H38" s="36"/>
      <c r="I38" s="36" t="n">
        <f aca="false">ROUND(G38*H38,2)</f>
        <v>0</v>
      </c>
    </row>
    <row r="39" customFormat="false" ht="30.75" hidden="false" customHeight="false" outlineLevel="0" collapsed="false">
      <c r="B39" s="32" t="s">
        <v>116</v>
      </c>
      <c r="C39" s="33" t="s">
        <v>17</v>
      </c>
      <c r="D39" s="33" t="s">
        <v>117</v>
      </c>
      <c r="E39" s="32" t="s">
        <v>118</v>
      </c>
      <c r="F39" s="33" t="s">
        <v>32</v>
      </c>
      <c r="G39" s="35" t="n">
        <v>500</v>
      </c>
      <c r="H39" s="36"/>
      <c r="I39" s="36" t="n">
        <f aca="false">ROUND(G39*H39,2)</f>
        <v>0</v>
      </c>
    </row>
    <row r="40" customFormat="false" ht="15" hidden="false" customHeight="false" outlineLevel="0" collapsed="false">
      <c r="B40" s="32" t="s">
        <v>119</v>
      </c>
      <c r="C40" s="33" t="s">
        <v>17</v>
      </c>
      <c r="D40" s="33" t="s">
        <v>120</v>
      </c>
      <c r="E40" s="32" t="s">
        <v>121</v>
      </c>
      <c r="F40" s="33" t="s">
        <v>32</v>
      </c>
      <c r="G40" s="35" t="n">
        <v>500</v>
      </c>
      <c r="H40" s="36"/>
      <c r="I40" s="36" t="n">
        <f aca="false">ROUND(G40*H40,2)</f>
        <v>0</v>
      </c>
    </row>
    <row r="41" customFormat="false" ht="15" hidden="false" customHeight="false" outlineLevel="0" collapsed="false">
      <c r="B41" s="32" t="s">
        <v>122</v>
      </c>
      <c r="C41" s="33" t="s">
        <v>17</v>
      </c>
      <c r="D41" s="33" t="s">
        <v>123</v>
      </c>
      <c r="E41" s="34" t="s">
        <v>124</v>
      </c>
      <c r="F41" s="33" t="s">
        <v>32</v>
      </c>
      <c r="G41" s="35" t="n">
        <v>100</v>
      </c>
      <c r="H41" s="36"/>
      <c r="I41" s="36" t="n">
        <f aca="false">ROUND(G41*H41,2)</f>
        <v>0</v>
      </c>
    </row>
    <row r="42" customFormat="false" ht="46.5" hidden="false" customHeight="false" outlineLevel="0" collapsed="false">
      <c r="B42" s="32" t="s">
        <v>125</v>
      </c>
      <c r="C42" s="33" t="s">
        <v>17</v>
      </c>
      <c r="D42" s="33" t="s">
        <v>126</v>
      </c>
      <c r="E42" s="32" t="s">
        <v>127</v>
      </c>
      <c r="F42" s="33" t="s">
        <v>32</v>
      </c>
      <c r="G42" s="35" t="n">
        <v>50</v>
      </c>
      <c r="H42" s="36"/>
      <c r="I42" s="36" t="n">
        <f aca="false">ROUND(G42*H42,2)</f>
        <v>0</v>
      </c>
    </row>
    <row r="43" customFormat="false" ht="30.75" hidden="false" customHeight="false" outlineLevel="0" collapsed="false">
      <c r="B43" s="32" t="s">
        <v>128</v>
      </c>
      <c r="C43" s="33" t="s">
        <v>129</v>
      </c>
      <c r="D43" s="33" t="s">
        <v>130</v>
      </c>
      <c r="E43" s="39" t="s">
        <v>131</v>
      </c>
      <c r="F43" s="33" t="s">
        <v>32</v>
      </c>
      <c r="G43" s="35" t="n">
        <v>650</v>
      </c>
      <c r="H43" s="36"/>
      <c r="I43" s="36" t="n">
        <f aca="false">ROUND(G43*H43,2)</f>
        <v>0</v>
      </c>
      <c r="K43" s="51"/>
    </row>
    <row r="44" customFormat="false" ht="46.5" hidden="false" customHeight="false" outlineLevel="0" collapsed="false">
      <c r="B44" s="32" t="s">
        <v>132</v>
      </c>
      <c r="C44" s="52" t="s">
        <v>17</v>
      </c>
      <c r="D44" s="52" t="s">
        <v>133</v>
      </c>
      <c r="E44" s="53" t="s">
        <v>134</v>
      </c>
      <c r="F44" s="33" t="s">
        <v>54</v>
      </c>
      <c r="G44" s="35" t="n">
        <v>400</v>
      </c>
      <c r="H44" s="36"/>
      <c r="I44" s="36" t="n">
        <f aca="false">ROUND(G44*H44,2)</f>
        <v>0</v>
      </c>
      <c r="K44" s="51"/>
    </row>
    <row r="45" customFormat="false" ht="15" hidden="false" customHeight="false" outlineLevel="0" collapsed="false">
      <c r="B45" s="40"/>
      <c r="C45" s="41"/>
      <c r="D45" s="42"/>
      <c r="E45" s="43" t="s">
        <v>135</v>
      </c>
      <c r="F45" s="44"/>
      <c r="G45" s="45"/>
      <c r="H45" s="46"/>
      <c r="I45" s="47" t="n">
        <f aca="false">SUBTOTAL(9,I14:I44)</f>
        <v>0</v>
      </c>
    </row>
    <row r="46" s="49" customFormat="true" ht="15" hidden="false" customHeight="false" outlineLevel="0" collapsed="false">
      <c r="A46" s="1"/>
      <c r="B46" s="24" t="s">
        <v>136</v>
      </c>
      <c r="C46" s="48"/>
      <c r="D46" s="48"/>
      <c r="E46" s="54" t="s">
        <v>137</v>
      </c>
      <c r="F46" s="25"/>
      <c r="G46" s="29"/>
      <c r="H46" s="30"/>
      <c r="I46" s="31"/>
    </row>
    <row r="47" customFormat="false" ht="15" hidden="false" customHeight="false" outlineLevel="0" collapsed="false">
      <c r="B47" s="55" t="s">
        <v>138</v>
      </c>
      <c r="C47" s="33" t="s">
        <v>17</v>
      </c>
      <c r="D47" s="33" t="s">
        <v>139</v>
      </c>
      <c r="E47" s="34" t="s">
        <v>140</v>
      </c>
      <c r="F47" s="33" t="s">
        <v>54</v>
      </c>
      <c r="G47" s="35" t="n">
        <v>5</v>
      </c>
      <c r="H47" s="36"/>
      <c r="I47" s="36" t="n">
        <f aca="false">ROUND(G47*H47,2)</f>
        <v>0</v>
      </c>
    </row>
    <row r="48" customFormat="false" ht="30.75" hidden="false" customHeight="false" outlineLevel="0" collapsed="false">
      <c r="B48" s="32" t="s">
        <v>141</v>
      </c>
      <c r="C48" s="33" t="s">
        <v>129</v>
      </c>
      <c r="D48" s="33" t="s">
        <v>142</v>
      </c>
      <c r="E48" s="39" t="s">
        <v>143</v>
      </c>
      <c r="F48" s="33" t="s">
        <v>54</v>
      </c>
      <c r="G48" s="35" t="n">
        <v>65</v>
      </c>
      <c r="H48" s="36"/>
      <c r="I48" s="36"/>
    </row>
    <row r="49" customFormat="false" ht="18" hidden="false" customHeight="true" outlineLevel="0" collapsed="false">
      <c r="B49" s="55" t="s">
        <v>144</v>
      </c>
      <c r="C49" s="33" t="s">
        <v>17</v>
      </c>
      <c r="D49" s="33" t="s">
        <v>145</v>
      </c>
      <c r="E49" s="34" t="s">
        <v>146</v>
      </c>
      <c r="F49" s="33" t="s">
        <v>54</v>
      </c>
      <c r="G49" s="35" t="n">
        <v>5</v>
      </c>
      <c r="H49" s="36"/>
      <c r="I49" s="36" t="n">
        <f aca="false">ROUND(G49*H49,2)</f>
        <v>0</v>
      </c>
    </row>
    <row r="50" customFormat="false" ht="15" hidden="false" customHeight="false" outlineLevel="0" collapsed="false">
      <c r="B50" s="32" t="s">
        <v>147</v>
      </c>
      <c r="C50" s="33" t="s">
        <v>17</v>
      </c>
      <c r="D50" s="33" t="s">
        <v>148</v>
      </c>
      <c r="E50" s="34" t="s">
        <v>149</v>
      </c>
      <c r="F50" s="33" t="s">
        <v>54</v>
      </c>
      <c r="G50" s="35" t="n">
        <v>10</v>
      </c>
      <c r="H50" s="36"/>
      <c r="I50" s="36" t="n">
        <f aca="false">ROUND(G50*H50,2)</f>
        <v>0</v>
      </c>
    </row>
    <row r="51" customFormat="false" ht="15" hidden="false" customHeight="false" outlineLevel="0" collapsed="false">
      <c r="B51" s="55" t="s">
        <v>150</v>
      </c>
      <c r="C51" s="33" t="s">
        <v>17</v>
      </c>
      <c r="D51" s="33" t="s">
        <v>151</v>
      </c>
      <c r="E51" s="34" t="s">
        <v>152</v>
      </c>
      <c r="F51" s="33" t="s">
        <v>32</v>
      </c>
      <c r="G51" s="35" t="n">
        <v>50</v>
      </c>
      <c r="H51" s="36"/>
      <c r="I51" s="36" t="n">
        <f aca="false">ROUND(G51*H51,2)</f>
        <v>0</v>
      </c>
    </row>
    <row r="52" customFormat="false" ht="15" hidden="false" customHeight="false" outlineLevel="0" collapsed="false">
      <c r="B52" s="32" t="s">
        <v>153</v>
      </c>
      <c r="C52" s="33" t="s">
        <v>17</v>
      </c>
      <c r="D52" s="33" t="s">
        <v>154</v>
      </c>
      <c r="E52" s="34" t="s">
        <v>155</v>
      </c>
      <c r="F52" s="33" t="s">
        <v>54</v>
      </c>
      <c r="G52" s="35" t="n">
        <v>15</v>
      </c>
      <c r="H52" s="36"/>
      <c r="I52" s="36" t="n">
        <f aca="false">ROUND(G52*H52,2)</f>
        <v>0</v>
      </c>
    </row>
    <row r="53" customFormat="false" ht="30.75" hidden="false" customHeight="false" outlineLevel="0" collapsed="false">
      <c r="B53" s="55" t="s">
        <v>156</v>
      </c>
      <c r="C53" s="33" t="s">
        <v>17</v>
      </c>
      <c r="D53" s="33" t="s">
        <v>157</v>
      </c>
      <c r="E53" s="34" t="s">
        <v>158</v>
      </c>
      <c r="F53" s="33" t="s">
        <v>32</v>
      </c>
      <c r="G53" s="35" t="n">
        <v>10</v>
      </c>
      <c r="H53" s="36"/>
      <c r="I53" s="36" t="n">
        <f aca="false">ROUND(G53*H53,2)</f>
        <v>0</v>
      </c>
    </row>
    <row r="54" customFormat="false" ht="22.5" hidden="false" customHeight="true" outlineLevel="0" collapsed="false">
      <c r="B54" s="32" t="s">
        <v>159</v>
      </c>
      <c r="C54" s="33" t="s">
        <v>17</v>
      </c>
      <c r="D54" s="33" t="s">
        <v>160</v>
      </c>
      <c r="E54" s="34" t="s">
        <v>161</v>
      </c>
      <c r="F54" s="33" t="s">
        <v>162</v>
      </c>
      <c r="G54" s="35" t="n">
        <v>150</v>
      </c>
      <c r="H54" s="36"/>
      <c r="I54" s="36" t="n">
        <f aca="false">ROUND(G54*H54,2)</f>
        <v>0</v>
      </c>
    </row>
    <row r="55" customFormat="false" ht="24.75" hidden="false" customHeight="true" outlineLevel="0" collapsed="false">
      <c r="B55" s="55" t="s">
        <v>163</v>
      </c>
      <c r="C55" s="33" t="s">
        <v>17</v>
      </c>
      <c r="D55" s="33" t="s">
        <v>164</v>
      </c>
      <c r="E55" s="34" t="s">
        <v>165</v>
      </c>
      <c r="F55" s="33" t="s">
        <v>162</v>
      </c>
      <c r="G55" s="35" t="n">
        <v>150</v>
      </c>
      <c r="H55" s="36"/>
      <c r="I55" s="36" t="n">
        <f aca="false">ROUND(G55*H55,2)</f>
        <v>0</v>
      </c>
    </row>
    <row r="56" customFormat="false" ht="25.35" hidden="false" customHeight="false" outlineLevel="0" collapsed="false">
      <c r="B56" s="32" t="s">
        <v>166</v>
      </c>
      <c r="C56" s="33" t="s">
        <v>17</v>
      </c>
      <c r="D56" s="33" t="s">
        <v>167</v>
      </c>
      <c r="E56" s="34" t="s">
        <v>168</v>
      </c>
      <c r="F56" s="33" t="s">
        <v>54</v>
      </c>
      <c r="G56" s="35" t="n">
        <v>5</v>
      </c>
      <c r="H56" s="36"/>
      <c r="I56" s="36" t="n">
        <f aca="false">ROUND(G56*H56,2)</f>
        <v>0</v>
      </c>
    </row>
    <row r="57" customFormat="false" ht="25.35" hidden="false" customHeight="false" outlineLevel="0" collapsed="false">
      <c r="B57" s="55" t="s">
        <v>169</v>
      </c>
      <c r="C57" s="33" t="s">
        <v>17</v>
      </c>
      <c r="D57" s="33" t="s">
        <v>170</v>
      </c>
      <c r="E57" s="32" t="s">
        <v>171</v>
      </c>
      <c r="F57" s="33" t="s">
        <v>54</v>
      </c>
      <c r="G57" s="35" t="n">
        <v>5</v>
      </c>
      <c r="H57" s="36"/>
      <c r="I57" s="36" t="n">
        <f aca="false">ROUND(G57*H57,2)</f>
        <v>0</v>
      </c>
    </row>
    <row r="58" customFormat="false" ht="15" hidden="false" customHeight="false" outlineLevel="0" collapsed="false">
      <c r="B58" s="32" t="s">
        <v>172</v>
      </c>
      <c r="C58" s="33" t="s">
        <v>111</v>
      </c>
      <c r="D58" s="33" t="n">
        <v>97092</v>
      </c>
      <c r="E58" s="32" t="s">
        <v>173</v>
      </c>
      <c r="F58" s="33" t="s">
        <v>162</v>
      </c>
      <c r="G58" s="35" t="n">
        <v>100</v>
      </c>
      <c r="H58" s="36"/>
      <c r="I58" s="36" t="n">
        <f aca="false">ROUND(G58*H58,2)</f>
        <v>0</v>
      </c>
    </row>
    <row r="59" customFormat="false" ht="15" hidden="false" customHeight="false" outlineLevel="0" collapsed="false">
      <c r="B59" s="40"/>
      <c r="C59" s="41"/>
      <c r="D59" s="42"/>
      <c r="E59" s="43" t="s">
        <v>174</v>
      </c>
      <c r="F59" s="44"/>
      <c r="G59" s="45"/>
      <c r="H59" s="46"/>
      <c r="I59" s="47" t="n">
        <f aca="false">SUBTOTAL(9,I47:I58)</f>
        <v>0</v>
      </c>
    </row>
    <row r="60" s="49" customFormat="true" ht="15" hidden="false" customHeight="false" outlineLevel="0" collapsed="false">
      <c r="A60" s="1"/>
      <c r="B60" s="24" t="s">
        <v>175</v>
      </c>
      <c r="C60" s="48"/>
      <c r="D60" s="48"/>
      <c r="E60" s="27" t="s">
        <v>176</v>
      </c>
      <c r="F60" s="25"/>
      <c r="G60" s="29"/>
      <c r="H60" s="30"/>
      <c r="I60" s="31"/>
    </row>
    <row r="61" s="2" customFormat="true" ht="36" hidden="false" customHeight="true" outlineLevel="0" collapsed="false">
      <c r="B61" s="32" t="s">
        <v>177</v>
      </c>
      <c r="C61" s="33" t="s">
        <v>111</v>
      </c>
      <c r="D61" s="33" t="n">
        <v>103322</v>
      </c>
      <c r="E61" s="34" t="s">
        <v>178</v>
      </c>
      <c r="F61" s="33" t="s">
        <v>32</v>
      </c>
      <c r="G61" s="35" t="n">
        <v>200</v>
      </c>
      <c r="H61" s="36"/>
      <c r="I61" s="36" t="n">
        <f aca="false">ROUND(G61*H61,2)</f>
        <v>0</v>
      </c>
    </row>
    <row r="62" s="2" customFormat="true" ht="41.25" hidden="false" customHeight="true" outlineLevel="0" collapsed="false">
      <c r="B62" s="32" t="s">
        <v>179</v>
      </c>
      <c r="C62" s="33" t="s">
        <v>111</v>
      </c>
      <c r="D62" s="33" t="n">
        <v>103324</v>
      </c>
      <c r="E62" s="34" t="s">
        <v>180</v>
      </c>
      <c r="F62" s="33" t="s">
        <v>32</v>
      </c>
      <c r="G62" s="35" t="n">
        <v>20</v>
      </c>
      <c r="H62" s="36"/>
      <c r="I62" s="36" t="n">
        <f aca="false">ROUND(G62*H62,2)</f>
        <v>0</v>
      </c>
    </row>
    <row r="63" s="2" customFormat="true" ht="25.35" hidden="false" customHeight="false" outlineLevel="0" collapsed="false">
      <c r="B63" s="32" t="s">
        <v>181</v>
      </c>
      <c r="C63" s="33" t="s">
        <v>111</v>
      </c>
      <c r="D63" s="33" t="n">
        <v>103324</v>
      </c>
      <c r="E63" s="34" t="s">
        <v>182</v>
      </c>
      <c r="F63" s="33" t="s">
        <v>32</v>
      </c>
      <c r="G63" s="35" t="n">
        <v>30</v>
      </c>
      <c r="H63" s="36"/>
      <c r="I63" s="36" t="n">
        <f aca="false">ROUND(G63*H63,2)</f>
        <v>0</v>
      </c>
    </row>
    <row r="64" s="2" customFormat="true" ht="25.35" hidden="false" customHeight="false" outlineLevel="0" collapsed="false">
      <c r="B64" s="32" t="s">
        <v>183</v>
      </c>
      <c r="C64" s="33" t="s">
        <v>17</v>
      </c>
      <c r="D64" s="33" t="s">
        <v>184</v>
      </c>
      <c r="E64" s="34" t="s">
        <v>185</v>
      </c>
      <c r="F64" s="33" t="s">
        <v>32</v>
      </c>
      <c r="G64" s="35" t="n">
        <v>10</v>
      </c>
      <c r="H64" s="36"/>
      <c r="I64" s="36" t="n">
        <f aca="false">ROUND(G64*H64,2)</f>
        <v>0</v>
      </c>
    </row>
    <row r="65" s="2" customFormat="true" ht="25.35" hidden="false" customHeight="false" outlineLevel="0" collapsed="false">
      <c r="B65" s="32" t="s">
        <v>186</v>
      </c>
      <c r="C65" s="33" t="s">
        <v>17</v>
      </c>
      <c r="D65" s="33" t="s">
        <v>187</v>
      </c>
      <c r="E65" s="34" t="s">
        <v>188</v>
      </c>
      <c r="F65" s="33" t="s">
        <v>24</v>
      </c>
      <c r="G65" s="35" t="n">
        <v>150</v>
      </c>
      <c r="H65" s="36"/>
      <c r="I65" s="36" t="n">
        <f aca="false">ROUND(G65*H65,2)</f>
        <v>0</v>
      </c>
    </row>
    <row r="66" s="2" customFormat="true" ht="62.25" hidden="false" customHeight="false" outlineLevel="0" collapsed="false">
      <c r="B66" s="32" t="s">
        <v>189</v>
      </c>
      <c r="C66" s="33" t="s">
        <v>17</v>
      </c>
      <c r="D66" s="33" t="s">
        <v>190</v>
      </c>
      <c r="E66" s="34" t="s">
        <v>191</v>
      </c>
      <c r="F66" s="33" t="s">
        <v>64</v>
      </c>
      <c r="G66" s="35" t="n">
        <v>10</v>
      </c>
      <c r="H66" s="36"/>
      <c r="I66" s="36" t="n">
        <f aca="false">ROUND(G66*H66,2)</f>
        <v>0</v>
      </c>
    </row>
    <row r="67" s="2" customFormat="true" ht="33.75" hidden="false" customHeight="true" outlineLevel="0" collapsed="false">
      <c r="B67" s="32" t="s">
        <v>192</v>
      </c>
      <c r="C67" s="33" t="s">
        <v>17</v>
      </c>
      <c r="D67" s="33" t="s">
        <v>193</v>
      </c>
      <c r="E67" s="34" t="s">
        <v>194</v>
      </c>
      <c r="F67" s="33" t="s">
        <v>54</v>
      </c>
      <c r="G67" s="35" t="n">
        <v>1</v>
      </c>
      <c r="H67" s="36"/>
      <c r="I67" s="36" t="n">
        <f aca="false">ROUND(G67*H67,2)</f>
        <v>0</v>
      </c>
    </row>
    <row r="68" customFormat="false" ht="62.25" hidden="false" customHeight="false" outlineLevel="0" collapsed="false">
      <c r="B68" s="32" t="s">
        <v>195</v>
      </c>
      <c r="C68" s="33" t="s">
        <v>17</v>
      </c>
      <c r="D68" s="33" t="s">
        <v>196</v>
      </c>
      <c r="E68" s="34" t="s">
        <v>197</v>
      </c>
      <c r="F68" s="33" t="s">
        <v>32</v>
      </c>
      <c r="G68" s="35" t="n">
        <v>1500</v>
      </c>
      <c r="H68" s="36"/>
      <c r="I68" s="36" t="n">
        <f aca="false">ROUND(G68*H68,2)</f>
        <v>0</v>
      </c>
      <c r="J68" s="50"/>
    </row>
    <row r="69" s="2" customFormat="true" ht="30.75" hidden="false" customHeight="false" outlineLevel="0" collapsed="false">
      <c r="B69" s="32" t="s">
        <v>198</v>
      </c>
      <c r="C69" s="33" t="s">
        <v>111</v>
      </c>
      <c r="D69" s="33" t="n">
        <v>96359</v>
      </c>
      <c r="E69" s="34" t="s">
        <v>199</v>
      </c>
      <c r="F69" s="33" t="s">
        <v>32</v>
      </c>
      <c r="G69" s="35" t="n">
        <v>600</v>
      </c>
      <c r="H69" s="36"/>
      <c r="I69" s="36" t="n">
        <f aca="false">ROUND(G69*H69,2)</f>
        <v>0</v>
      </c>
    </row>
    <row r="70" s="2" customFormat="true" ht="15" hidden="false" customHeight="false" outlineLevel="0" collapsed="false">
      <c r="B70" s="32" t="s">
        <v>200</v>
      </c>
      <c r="C70" s="33" t="s">
        <v>111</v>
      </c>
      <c r="D70" s="33" t="n">
        <v>96374</v>
      </c>
      <c r="E70" s="34" t="s">
        <v>201</v>
      </c>
      <c r="F70" s="33" t="s">
        <v>64</v>
      </c>
      <c r="G70" s="35" t="n">
        <v>100</v>
      </c>
      <c r="H70" s="36"/>
      <c r="I70" s="36" t="n">
        <f aca="false">ROUND(G70*H70,2)</f>
        <v>0</v>
      </c>
    </row>
    <row r="71" customFormat="false" ht="15" hidden="false" customHeight="false" outlineLevel="0" collapsed="false">
      <c r="B71" s="32" t="s">
        <v>202</v>
      </c>
      <c r="C71" s="33" t="s">
        <v>129</v>
      </c>
      <c r="D71" s="33" t="s">
        <v>203</v>
      </c>
      <c r="E71" s="32" t="s">
        <v>204</v>
      </c>
      <c r="F71" s="33" t="s">
        <v>32</v>
      </c>
      <c r="G71" s="35" t="n">
        <v>500</v>
      </c>
      <c r="H71" s="36"/>
      <c r="I71" s="36" t="n">
        <f aca="false">ROUND(G71*H71,2)</f>
        <v>0</v>
      </c>
      <c r="J71" s="50"/>
    </row>
    <row r="72" customFormat="false" ht="30.75" hidden="false" customHeight="false" outlineLevel="0" collapsed="false">
      <c r="B72" s="32" t="s">
        <v>205</v>
      </c>
      <c r="C72" s="33" t="s">
        <v>206</v>
      </c>
      <c r="D72" s="33" t="s">
        <v>207</v>
      </c>
      <c r="E72" s="34" t="s">
        <v>208</v>
      </c>
      <c r="F72" s="33" t="s">
        <v>64</v>
      </c>
      <c r="G72" s="35" t="n">
        <v>10</v>
      </c>
      <c r="H72" s="36"/>
      <c r="I72" s="36" t="n">
        <f aca="false">ROUND(G72*H72,2)</f>
        <v>0</v>
      </c>
    </row>
    <row r="73" customFormat="false" ht="15" hidden="false" customHeight="false" outlineLevel="0" collapsed="false">
      <c r="B73" s="40"/>
      <c r="C73" s="41"/>
      <c r="D73" s="42"/>
      <c r="E73" s="43" t="s">
        <v>209</v>
      </c>
      <c r="F73" s="44"/>
      <c r="G73" s="45"/>
      <c r="H73" s="46"/>
      <c r="I73" s="47" t="n">
        <f aca="false">SUBTOTAL(9,I61:I72)</f>
        <v>0</v>
      </c>
    </row>
    <row r="74" s="57" customFormat="true" ht="15" hidden="false" customHeight="false" outlineLevel="0" collapsed="false">
      <c r="A74" s="2"/>
      <c r="B74" s="24" t="s">
        <v>210</v>
      </c>
      <c r="C74" s="48"/>
      <c r="D74" s="48"/>
      <c r="E74" s="54" t="s">
        <v>211</v>
      </c>
      <c r="F74" s="25"/>
      <c r="G74" s="56"/>
      <c r="H74" s="30"/>
      <c r="I74" s="31"/>
    </row>
    <row r="75" s="2" customFormat="true" ht="30.75" hidden="false" customHeight="false" outlineLevel="0" collapsed="false">
      <c r="B75" s="32" t="s">
        <v>212</v>
      </c>
      <c r="C75" s="33" t="s">
        <v>111</v>
      </c>
      <c r="D75" s="58" t="n">
        <v>39513</v>
      </c>
      <c r="E75" s="34" t="s">
        <v>213</v>
      </c>
      <c r="F75" s="33" t="s">
        <v>32</v>
      </c>
      <c r="G75" s="35" t="n">
        <v>100</v>
      </c>
      <c r="H75" s="36"/>
      <c r="I75" s="36" t="n">
        <f aca="false">ROUND(G75*H75,2)</f>
        <v>0</v>
      </c>
    </row>
    <row r="76" s="2" customFormat="true" ht="21" hidden="false" customHeight="true" outlineLevel="0" collapsed="false">
      <c r="B76" s="32" t="s">
        <v>214</v>
      </c>
      <c r="C76" s="58" t="s">
        <v>17</v>
      </c>
      <c r="D76" s="58" t="s">
        <v>215</v>
      </c>
      <c r="E76" s="34" t="s">
        <v>216</v>
      </c>
      <c r="F76" s="33" t="s">
        <v>32</v>
      </c>
      <c r="G76" s="35" t="n">
        <v>4300</v>
      </c>
      <c r="H76" s="36"/>
      <c r="I76" s="36" t="n">
        <f aca="false">ROUND(G76*H76,2)</f>
        <v>0</v>
      </c>
    </row>
    <row r="77" s="2" customFormat="true" ht="31.5" hidden="false" customHeight="true" outlineLevel="0" collapsed="false">
      <c r="B77" s="32" t="s">
        <v>217</v>
      </c>
      <c r="C77" s="58" t="s">
        <v>17</v>
      </c>
      <c r="D77" s="58" t="s">
        <v>218</v>
      </c>
      <c r="E77" s="34" t="s">
        <v>219</v>
      </c>
      <c r="F77" s="33" t="s">
        <v>64</v>
      </c>
      <c r="G77" s="35" t="n">
        <v>3000</v>
      </c>
      <c r="H77" s="36"/>
      <c r="I77" s="36" t="n">
        <f aca="false">ROUND(G77*H77,2)</f>
        <v>0</v>
      </c>
    </row>
    <row r="78" s="2" customFormat="true" ht="20.25" hidden="false" customHeight="true" outlineLevel="0" collapsed="false">
      <c r="B78" s="32" t="s">
        <v>220</v>
      </c>
      <c r="C78" s="33" t="s">
        <v>111</v>
      </c>
      <c r="D78" s="33" t="n">
        <v>96120</v>
      </c>
      <c r="E78" s="34" t="s">
        <v>221</v>
      </c>
      <c r="F78" s="33" t="s">
        <v>64</v>
      </c>
      <c r="G78" s="35" t="n">
        <v>400</v>
      </c>
      <c r="H78" s="36"/>
      <c r="I78" s="36" t="n">
        <f aca="false">ROUND(G78*H78,2)</f>
        <v>0</v>
      </c>
    </row>
    <row r="79" s="2" customFormat="true" ht="18.75" hidden="false" customHeight="true" outlineLevel="0" collapsed="false">
      <c r="B79" s="32" t="s">
        <v>222</v>
      </c>
      <c r="C79" s="33" t="s">
        <v>111</v>
      </c>
      <c r="D79" s="33" t="n">
        <v>99054</v>
      </c>
      <c r="E79" s="34" t="s">
        <v>223</v>
      </c>
      <c r="F79" s="33" t="s">
        <v>32</v>
      </c>
      <c r="G79" s="35" t="n">
        <v>100</v>
      </c>
      <c r="H79" s="36"/>
      <c r="I79" s="36" t="n">
        <f aca="false">ROUND(G79*H79,2)</f>
        <v>0</v>
      </c>
    </row>
    <row r="80" s="2" customFormat="true" ht="15" hidden="false" customHeight="false" outlineLevel="0" collapsed="false">
      <c r="B80" s="40"/>
      <c r="C80" s="41"/>
      <c r="D80" s="59"/>
      <c r="E80" s="60" t="s">
        <v>224</v>
      </c>
      <c r="F80" s="61"/>
      <c r="G80" s="45"/>
      <c r="H80" s="46"/>
      <c r="I80" s="47" t="n">
        <f aca="false">SUBTOTAL(9,I75:I79)</f>
        <v>0</v>
      </c>
    </row>
    <row r="81" customFormat="false" ht="15" hidden="false" customHeight="false" outlineLevel="0" collapsed="false">
      <c r="B81" s="24" t="s">
        <v>225</v>
      </c>
      <c r="C81" s="48"/>
      <c r="D81" s="48"/>
      <c r="E81" s="27" t="s">
        <v>226</v>
      </c>
      <c r="F81" s="25"/>
      <c r="G81" s="29"/>
      <c r="H81" s="30"/>
      <c r="I81" s="31"/>
    </row>
    <row r="82" customFormat="false" ht="15" hidden="false" customHeight="false" outlineLevel="0" collapsed="false">
      <c r="B82" s="32" t="s">
        <v>227</v>
      </c>
      <c r="C82" s="33" t="s">
        <v>17</v>
      </c>
      <c r="D82" s="33" t="s">
        <v>228</v>
      </c>
      <c r="E82" s="62" t="s">
        <v>229</v>
      </c>
      <c r="F82" s="33" t="s">
        <v>32</v>
      </c>
      <c r="G82" s="35" t="n">
        <v>800</v>
      </c>
      <c r="H82" s="36"/>
      <c r="I82" s="36" t="n">
        <f aca="false">ROUND(G82*H82,2)</f>
        <v>0</v>
      </c>
      <c r="J82" s="50"/>
    </row>
    <row r="83" customFormat="false" ht="15" hidden="false" customHeight="false" outlineLevel="0" collapsed="false">
      <c r="B83" s="32" t="s">
        <v>230</v>
      </c>
      <c r="C83" s="33" t="s">
        <v>17</v>
      </c>
      <c r="D83" s="33" t="s">
        <v>231</v>
      </c>
      <c r="E83" s="62" t="s">
        <v>232</v>
      </c>
      <c r="F83" s="33" t="s">
        <v>32</v>
      </c>
      <c r="G83" s="35" t="n">
        <v>10</v>
      </c>
      <c r="H83" s="36"/>
      <c r="I83" s="36" t="n">
        <f aca="false">ROUND(G83*H83,2)</f>
        <v>0</v>
      </c>
      <c r="J83" s="50"/>
    </row>
    <row r="84" customFormat="false" ht="46.5" hidden="false" customHeight="false" outlineLevel="0" collapsed="false">
      <c r="B84" s="32" t="s">
        <v>233</v>
      </c>
      <c r="C84" s="33" t="s">
        <v>17</v>
      </c>
      <c r="D84" s="33" t="s">
        <v>234</v>
      </c>
      <c r="E84" s="32" t="s">
        <v>235</v>
      </c>
      <c r="F84" s="33" t="s">
        <v>32</v>
      </c>
      <c r="G84" s="35" t="n">
        <v>5</v>
      </c>
      <c r="H84" s="36"/>
      <c r="I84" s="36" t="n">
        <f aca="false">ROUND(G84*H84,2)</f>
        <v>0</v>
      </c>
    </row>
    <row r="85" customFormat="false" ht="15" hidden="false" customHeight="false" outlineLevel="0" collapsed="false">
      <c r="B85" s="32" t="s">
        <v>236</v>
      </c>
      <c r="C85" s="33" t="s">
        <v>17</v>
      </c>
      <c r="D85" s="33" t="s">
        <v>237</v>
      </c>
      <c r="E85" s="32" t="s">
        <v>238</v>
      </c>
      <c r="F85" s="33" t="s">
        <v>32</v>
      </c>
      <c r="G85" s="35" t="n">
        <v>100</v>
      </c>
      <c r="H85" s="36"/>
      <c r="I85" s="36" t="n">
        <f aca="false">ROUND(G85*H85,2)</f>
        <v>0</v>
      </c>
    </row>
    <row r="86" customFormat="false" ht="30.75" hidden="false" customHeight="false" outlineLevel="0" collapsed="false">
      <c r="B86" s="32" t="s">
        <v>239</v>
      </c>
      <c r="C86" s="33" t="s">
        <v>111</v>
      </c>
      <c r="D86" s="33" t="n">
        <v>87263</v>
      </c>
      <c r="E86" s="62" t="s">
        <v>240</v>
      </c>
      <c r="F86" s="33" t="s">
        <v>32</v>
      </c>
      <c r="G86" s="35" t="n">
        <v>400</v>
      </c>
      <c r="H86" s="36"/>
      <c r="I86" s="36" t="n">
        <f aca="false">ROUND(G86*H86,2)</f>
        <v>0</v>
      </c>
    </row>
    <row r="87" s="2" customFormat="true" ht="15" hidden="false" customHeight="false" outlineLevel="0" collapsed="false">
      <c r="B87" s="32" t="s">
        <v>241</v>
      </c>
      <c r="C87" s="33" t="s">
        <v>111</v>
      </c>
      <c r="D87" s="33" t="n">
        <v>38195</v>
      </c>
      <c r="E87" s="62" t="s">
        <v>242</v>
      </c>
      <c r="F87" s="33" t="s">
        <v>32</v>
      </c>
      <c r="G87" s="35" t="n">
        <v>10</v>
      </c>
      <c r="H87" s="36"/>
      <c r="I87" s="36" t="n">
        <f aca="false">ROUND(G87*H87,2)</f>
        <v>0</v>
      </c>
    </row>
    <row r="88" s="2" customFormat="true" ht="19.5" hidden="false" customHeight="true" outlineLevel="0" collapsed="false">
      <c r="B88" s="32" t="s">
        <v>243</v>
      </c>
      <c r="C88" s="33" t="s">
        <v>129</v>
      </c>
      <c r="D88" s="33" t="s">
        <v>244</v>
      </c>
      <c r="E88" s="32" t="s">
        <v>245</v>
      </c>
      <c r="F88" s="33" t="s">
        <v>32</v>
      </c>
      <c r="G88" s="35" t="n">
        <f aca="false">G89</f>
        <v>2500</v>
      </c>
      <c r="H88" s="36"/>
      <c r="I88" s="36" t="n">
        <f aca="false">ROUND(G88*H88,2)</f>
        <v>0</v>
      </c>
    </row>
    <row r="89" s="2" customFormat="true" ht="62.25" hidden="false" customHeight="false" outlineLevel="0" collapsed="false">
      <c r="B89" s="32" t="s">
        <v>246</v>
      </c>
      <c r="C89" s="33" t="s">
        <v>129</v>
      </c>
      <c r="D89" s="37" t="s">
        <v>247</v>
      </c>
      <c r="E89" s="62" t="s">
        <v>248</v>
      </c>
      <c r="F89" s="33" t="s">
        <v>32</v>
      </c>
      <c r="G89" s="35" t="n">
        <v>2500</v>
      </c>
      <c r="H89" s="36"/>
      <c r="I89" s="36" t="n">
        <f aca="false">ROUND(G89*H89,2)</f>
        <v>0</v>
      </c>
    </row>
    <row r="90" s="2" customFormat="true" ht="15" hidden="false" customHeight="false" outlineLevel="0" collapsed="false">
      <c r="B90" s="32" t="s">
        <v>249</v>
      </c>
      <c r="C90" s="33" t="s">
        <v>17</v>
      </c>
      <c r="D90" s="33" t="s">
        <v>250</v>
      </c>
      <c r="E90" s="34" t="s">
        <v>251</v>
      </c>
      <c r="F90" s="33" t="s">
        <v>32</v>
      </c>
      <c r="G90" s="35" t="n">
        <v>30</v>
      </c>
      <c r="H90" s="36"/>
      <c r="I90" s="36" t="n">
        <f aca="false">ROUND(G90*H90,2)</f>
        <v>0</v>
      </c>
    </row>
    <row r="91" s="2" customFormat="true" ht="15" hidden="false" customHeight="false" outlineLevel="0" collapsed="false">
      <c r="B91" s="32" t="s">
        <v>252</v>
      </c>
      <c r="C91" s="33" t="s">
        <v>17</v>
      </c>
      <c r="D91" s="33" t="s">
        <v>253</v>
      </c>
      <c r="E91" s="32" t="s">
        <v>254</v>
      </c>
      <c r="F91" s="33" t="s">
        <v>32</v>
      </c>
      <c r="G91" s="35" t="n">
        <v>50</v>
      </c>
      <c r="H91" s="36"/>
      <c r="I91" s="36" t="n">
        <f aca="false">ROUND(G91*H91,2)</f>
        <v>0</v>
      </c>
    </row>
    <row r="92" customFormat="false" ht="30.75" hidden="false" customHeight="false" outlineLevel="0" collapsed="false">
      <c r="B92" s="32" t="s">
        <v>255</v>
      </c>
      <c r="C92" s="33" t="s">
        <v>17</v>
      </c>
      <c r="D92" s="33" t="s">
        <v>256</v>
      </c>
      <c r="E92" s="34" t="s">
        <v>257</v>
      </c>
      <c r="F92" s="33" t="s">
        <v>32</v>
      </c>
      <c r="G92" s="35" t="n">
        <v>10</v>
      </c>
      <c r="H92" s="36"/>
      <c r="I92" s="36" t="n">
        <f aca="false">ROUND(G92*H92,2)</f>
        <v>0</v>
      </c>
    </row>
    <row r="93" customFormat="false" ht="46.5" hidden="false" customHeight="false" outlineLevel="0" collapsed="false">
      <c r="B93" s="32" t="s">
        <v>258</v>
      </c>
      <c r="C93" s="33" t="s">
        <v>111</v>
      </c>
      <c r="D93" s="33" t="n">
        <v>38182</v>
      </c>
      <c r="E93" s="34" t="s">
        <v>259</v>
      </c>
      <c r="F93" s="33" t="s">
        <v>32</v>
      </c>
      <c r="G93" s="35" t="n">
        <v>20</v>
      </c>
      <c r="H93" s="36"/>
      <c r="I93" s="36" t="n">
        <f aca="false">ROUND(G93*H93,2)</f>
        <v>0</v>
      </c>
      <c r="J93" s="50"/>
    </row>
    <row r="94" customFormat="false" ht="25.35" hidden="false" customHeight="false" outlineLevel="0" collapsed="false">
      <c r="B94" s="32" t="s">
        <v>260</v>
      </c>
      <c r="C94" s="33" t="s">
        <v>17</v>
      </c>
      <c r="D94" s="33" t="s">
        <v>261</v>
      </c>
      <c r="E94" s="34" t="s">
        <v>262</v>
      </c>
      <c r="F94" s="33" t="s">
        <v>32</v>
      </c>
      <c r="G94" s="35" t="n">
        <v>5</v>
      </c>
      <c r="H94" s="36"/>
      <c r="I94" s="36" t="n">
        <f aca="false">ROUND(G94*H94,2)</f>
        <v>0</v>
      </c>
      <c r="J94" s="50"/>
    </row>
    <row r="95" s="2" customFormat="true" ht="25.35" hidden="false" customHeight="false" outlineLevel="0" collapsed="false">
      <c r="B95" s="32" t="s">
        <v>263</v>
      </c>
      <c r="C95" s="33" t="s">
        <v>17</v>
      </c>
      <c r="D95" s="33" t="s">
        <v>264</v>
      </c>
      <c r="E95" s="34" t="s">
        <v>265</v>
      </c>
      <c r="F95" s="33" t="s">
        <v>64</v>
      </c>
      <c r="G95" s="35" t="n">
        <v>300</v>
      </c>
      <c r="H95" s="36"/>
      <c r="I95" s="36" t="n">
        <f aca="false">ROUND(G95*H95,2)</f>
        <v>0</v>
      </c>
    </row>
    <row r="96" s="2" customFormat="true" ht="25.35" hidden="false" customHeight="false" outlineLevel="0" collapsed="false">
      <c r="B96" s="32" t="s">
        <v>266</v>
      </c>
      <c r="C96" s="33" t="s">
        <v>17</v>
      </c>
      <c r="D96" s="33" t="s">
        <v>267</v>
      </c>
      <c r="E96" s="34" t="s">
        <v>268</v>
      </c>
      <c r="F96" s="33" t="s">
        <v>64</v>
      </c>
      <c r="G96" s="35" t="n">
        <v>20</v>
      </c>
      <c r="H96" s="36"/>
      <c r="I96" s="36" t="n">
        <f aca="false">ROUND(G96*H96,2)</f>
        <v>0</v>
      </c>
    </row>
    <row r="97" s="2" customFormat="true" ht="15" hidden="false" customHeight="false" outlineLevel="0" collapsed="false">
      <c r="B97" s="32" t="s">
        <v>269</v>
      </c>
      <c r="C97" s="33" t="s">
        <v>111</v>
      </c>
      <c r="D97" s="33" t="n">
        <v>98688</v>
      </c>
      <c r="E97" s="63" t="s">
        <v>270</v>
      </c>
      <c r="F97" s="33" t="s">
        <v>64</v>
      </c>
      <c r="G97" s="35" t="n">
        <v>800</v>
      </c>
      <c r="H97" s="36"/>
      <c r="I97" s="36" t="n">
        <f aca="false">ROUND(G97*H97,2)</f>
        <v>0</v>
      </c>
    </row>
    <row r="98" s="2" customFormat="true" ht="21.75" hidden="false" customHeight="true" outlineLevel="0" collapsed="false">
      <c r="B98" s="32" t="s">
        <v>271</v>
      </c>
      <c r="C98" s="33" t="s">
        <v>17</v>
      </c>
      <c r="D98" s="33" t="s">
        <v>272</v>
      </c>
      <c r="E98" s="34" t="s">
        <v>273</v>
      </c>
      <c r="F98" s="33" t="s">
        <v>32</v>
      </c>
      <c r="G98" s="35" t="n">
        <v>50</v>
      </c>
      <c r="H98" s="36"/>
      <c r="I98" s="36" t="n">
        <f aca="false">ROUND(G98*H98,2)</f>
        <v>0</v>
      </c>
    </row>
    <row r="99" s="64" customFormat="true" ht="23.25" hidden="false" customHeight="true" outlineLevel="0" collapsed="false">
      <c r="A99" s="2"/>
      <c r="B99" s="32" t="s">
        <v>274</v>
      </c>
      <c r="C99" s="33" t="s">
        <v>17</v>
      </c>
      <c r="D99" s="33" t="s">
        <v>275</v>
      </c>
      <c r="E99" s="34" t="s">
        <v>276</v>
      </c>
      <c r="F99" s="33" t="s">
        <v>32</v>
      </c>
      <c r="G99" s="35" t="n">
        <v>100</v>
      </c>
      <c r="H99" s="36"/>
      <c r="I99" s="36" t="n">
        <f aca="false">ROUND(G99*H99,2)</f>
        <v>0</v>
      </c>
    </row>
    <row r="100" customFormat="false" ht="30.75" hidden="false" customHeight="false" outlineLevel="0" collapsed="false">
      <c r="B100" s="32" t="s">
        <v>277</v>
      </c>
      <c r="C100" s="33" t="s">
        <v>17</v>
      </c>
      <c r="D100" s="33" t="s">
        <v>278</v>
      </c>
      <c r="E100" s="32" t="s">
        <v>279</v>
      </c>
      <c r="F100" s="33" t="s">
        <v>32</v>
      </c>
      <c r="G100" s="35" t="n">
        <v>100</v>
      </c>
      <c r="H100" s="36"/>
      <c r="I100" s="36" t="n">
        <f aca="false">ROUND(G100*H100,2)</f>
        <v>0</v>
      </c>
    </row>
    <row r="101" customFormat="false" ht="46.5" hidden="false" customHeight="false" outlineLevel="0" collapsed="false">
      <c r="B101" s="32" t="s">
        <v>280</v>
      </c>
      <c r="C101" s="33" t="s">
        <v>111</v>
      </c>
      <c r="D101" s="33" t="n">
        <v>87262</v>
      </c>
      <c r="E101" s="32" t="s">
        <v>281</v>
      </c>
      <c r="F101" s="33" t="s">
        <v>32</v>
      </c>
      <c r="G101" s="35" t="n">
        <v>50</v>
      </c>
      <c r="H101" s="36"/>
      <c r="I101" s="36" t="n">
        <f aca="false">ROUND(G101*H101,2)</f>
        <v>0</v>
      </c>
    </row>
    <row r="102" customFormat="false" ht="30.75" hidden="false" customHeight="false" outlineLevel="0" collapsed="false">
      <c r="B102" s="32" t="s">
        <v>282</v>
      </c>
      <c r="C102" s="33" t="s">
        <v>111</v>
      </c>
      <c r="D102" s="33" t="n">
        <v>103002</v>
      </c>
      <c r="E102" s="32" t="s">
        <v>283</v>
      </c>
      <c r="F102" s="33" t="s">
        <v>64</v>
      </c>
      <c r="G102" s="35" t="n">
        <v>10</v>
      </c>
      <c r="H102" s="36"/>
      <c r="I102" s="36" t="n">
        <f aca="false">ROUND(G102*H102,2)</f>
        <v>0</v>
      </c>
    </row>
    <row r="103" customFormat="false" ht="15" hidden="false" customHeight="false" outlineLevel="0" collapsed="false">
      <c r="B103" s="32" t="s">
        <v>284</v>
      </c>
      <c r="C103" s="33" t="s">
        <v>129</v>
      </c>
      <c r="D103" s="33" t="s">
        <v>285</v>
      </c>
      <c r="E103" s="65" t="s">
        <v>286</v>
      </c>
      <c r="F103" s="33" t="s">
        <v>32</v>
      </c>
      <c r="G103" s="35" t="n">
        <v>650</v>
      </c>
      <c r="H103" s="36"/>
      <c r="I103" s="36" t="n">
        <f aca="false">ROUND(G103*H103,2)</f>
        <v>0</v>
      </c>
    </row>
    <row r="104" customFormat="false" ht="15" hidden="false" customHeight="false" outlineLevel="0" collapsed="false">
      <c r="B104" s="40"/>
      <c r="C104" s="41"/>
      <c r="D104" s="42"/>
      <c r="E104" s="43" t="s">
        <v>287</v>
      </c>
      <c r="F104" s="44"/>
      <c r="G104" s="45"/>
      <c r="H104" s="46"/>
      <c r="I104" s="47" t="n">
        <f aca="false">SUBTOTAL(9,I82:I103)</f>
        <v>0</v>
      </c>
    </row>
    <row r="105" customFormat="false" ht="15" hidden="false" customHeight="false" outlineLevel="0" collapsed="false">
      <c r="B105" s="24" t="s">
        <v>288</v>
      </c>
      <c r="C105" s="48"/>
      <c r="D105" s="48"/>
      <c r="E105" s="27" t="s">
        <v>289</v>
      </c>
      <c r="F105" s="26"/>
      <c r="G105" s="29"/>
      <c r="H105" s="30"/>
      <c r="I105" s="31"/>
    </row>
    <row r="106" customFormat="false" ht="15" hidden="false" customHeight="false" outlineLevel="0" collapsed="false">
      <c r="B106" s="32" t="s">
        <v>290</v>
      </c>
      <c r="C106" s="33" t="s">
        <v>17</v>
      </c>
      <c r="D106" s="33" t="s">
        <v>291</v>
      </c>
      <c r="E106" s="62" t="s">
        <v>292</v>
      </c>
      <c r="F106" s="33" t="s">
        <v>64</v>
      </c>
      <c r="G106" s="35" t="n">
        <f aca="false">G31</f>
        <v>200</v>
      </c>
      <c r="H106" s="36"/>
      <c r="I106" s="36" t="n">
        <f aca="false">ROUND(G106*H106,2)</f>
        <v>0</v>
      </c>
    </row>
    <row r="107" customFormat="false" ht="20.25" hidden="false" customHeight="true" outlineLevel="0" collapsed="false">
      <c r="B107" s="32" t="s">
        <v>293</v>
      </c>
      <c r="C107" s="33" t="s">
        <v>111</v>
      </c>
      <c r="D107" s="33" t="n">
        <v>87879</v>
      </c>
      <c r="E107" s="62" t="s">
        <v>294</v>
      </c>
      <c r="F107" s="33" t="s">
        <v>32</v>
      </c>
      <c r="G107" s="35" t="n">
        <v>200</v>
      </c>
      <c r="H107" s="36"/>
      <c r="I107" s="36" t="n">
        <f aca="false">ROUND(G107*H107,2)</f>
        <v>0</v>
      </c>
    </row>
    <row r="108" customFormat="false" ht="21" hidden="false" customHeight="true" outlineLevel="0" collapsed="false">
      <c r="B108" s="32" t="s">
        <v>295</v>
      </c>
      <c r="C108" s="33" t="s">
        <v>111</v>
      </c>
      <c r="D108" s="33" t="n">
        <v>87527</v>
      </c>
      <c r="E108" s="62" t="s">
        <v>296</v>
      </c>
      <c r="F108" s="33" t="s">
        <v>32</v>
      </c>
      <c r="G108" s="35" t="n">
        <v>100</v>
      </c>
      <c r="H108" s="36"/>
      <c r="I108" s="36" t="n">
        <f aca="false">ROUND(G108*H108,2)</f>
        <v>0</v>
      </c>
    </row>
    <row r="109" s="2" customFormat="true" ht="20.25" hidden="false" customHeight="true" outlineLevel="0" collapsed="false">
      <c r="B109" s="32" t="s">
        <v>297</v>
      </c>
      <c r="C109" s="33" t="s">
        <v>111</v>
      </c>
      <c r="D109" s="33" t="n">
        <v>87529</v>
      </c>
      <c r="E109" s="62" t="s">
        <v>298</v>
      </c>
      <c r="F109" s="33" t="s">
        <v>32</v>
      </c>
      <c r="G109" s="35" t="n">
        <v>50</v>
      </c>
      <c r="H109" s="36"/>
      <c r="I109" s="36" t="n">
        <f aca="false">ROUND(G109*H109,2)</f>
        <v>0</v>
      </c>
    </row>
    <row r="110" s="2" customFormat="true" ht="27.75" hidden="false" customHeight="true" outlineLevel="0" collapsed="false">
      <c r="B110" s="32" t="s">
        <v>299</v>
      </c>
      <c r="C110" s="33" t="s">
        <v>111</v>
      </c>
      <c r="D110" s="33" t="n">
        <v>87424</v>
      </c>
      <c r="E110" s="62" t="s">
        <v>300</v>
      </c>
      <c r="F110" s="33" t="s">
        <v>32</v>
      </c>
      <c r="G110" s="35" t="n">
        <v>50</v>
      </c>
      <c r="H110" s="36"/>
      <c r="I110" s="36" t="n">
        <f aca="false">ROUND(G110*H110,2)</f>
        <v>0</v>
      </c>
    </row>
    <row r="111" customFormat="false" ht="25.35" hidden="false" customHeight="false" outlineLevel="0" collapsed="false">
      <c r="B111" s="32" t="s">
        <v>301</v>
      </c>
      <c r="C111" s="33" t="s">
        <v>17</v>
      </c>
      <c r="D111" s="33" t="s">
        <v>302</v>
      </c>
      <c r="E111" s="62" t="s">
        <v>303</v>
      </c>
      <c r="F111" s="33" t="s">
        <v>32</v>
      </c>
      <c r="G111" s="35" t="n">
        <v>50</v>
      </c>
      <c r="H111" s="36"/>
      <c r="I111" s="36" t="n">
        <f aca="false">ROUND(G111*H111,2)</f>
        <v>0</v>
      </c>
    </row>
    <row r="112" customFormat="false" ht="25.35" hidden="false" customHeight="false" outlineLevel="0" collapsed="false">
      <c r="B112" s="32" t="s">
        <v>304</v>
      </c>
      <c r="C112" s="33" t="s">
        <v>129</v>
      </c>
      <c r="D112" s="33" t="s">
        <v>305</v>
      </c>
      <c r="E112" s="34" t="s">
        <v>306</v>
      </c>
      <c r="F112" s="33" t="s">
        <v>32</v>
      </c>
      <c r="G112" s="35" t="n">
        <v>400</v>
      </c>
      <c r="H112" s="36"/>
      <c r="I112" s="36" t="n">
        <f aca="false">ROUND(G112*H112,2)</f>
        <v>0</v>
      </c>
    </row>
    <row r="113" s="2" customFormat="true" ht="36" hidden="false" customHeight="true" outlineLevel="0" collapsed="false">
      <c r="B113" s="32" t="s">
        <v>307</v>
      </c>
      <c r="C113" s="33" t="s">
        <v>17</v>
      </c>
      <c r="D113" s="33" t="s">
        <v>308</v>
      </c>
      <c r="E113" s="62" t="s">
        <v>309</v>
      </c>
      <c r="F113" s="33" t="s">
        <v>32</v>
      </c>
      <c r="G113" s="35" t="n">
        <v>50</v>
      </c>
      <c r="H113" s="36"/>
      <c r="I113" s="36" t="n">
        <f aca="false">ROUND(G113*H113,2)</f>
        <v>0</v>
      </c>
    </row>
    <row r="114" customFormat="false" ht="15" hidden="false" customHeight="false" outlineLevel="0" collapsed="false">
      <c r="B114" s="32" t="s">
        <v>310</v>
      </c>
      <c r="C114" s="33" t="s">
        <v>129</v>
      </c>
      <c r="D114" s="33" t="s">
        <v>311</v>
      </c>
      <c r="E114" s="34" t="s">
        <v>312</v>
      </c>
      <c r="F114" s="33" t="s">
        <v>64</v>
      </c>
      <c r="G114" s="35" t="n">
        <v>20</v>
      </c>
      <c r="H114" s="36"/>
      <c r="I114" s="36" t="n">
        <f aca="false">ROUND(G114*H114,2)</f>
        <v>0</v>
      </c>
    </row>
    <row r="115" s="2" customFormat="true" ht="16.5" hidden="false" customHeight="true" outlineLevel="0" collapsed="false">
      <c r="B115" s="32" t="s">
        <v>313</v>
      </c>
      <c r="C115" s="33" t="s">
        <v>111</v>
      </c>
      <c r="D115" s="33" t="n">
        <v>99054</v>
      </c>
      <c r="E115" s="34" t="s">
        <v>314</v>
      </c>
      <c r="F115" s="33" t="s">
        <v>32</v>
      </c>
      <c r="G115" s="35" t="n">
        <v>50</v>
      </c>
      <c r="H115" s="36"/>
      <c r="I115" s="36" t="n">
        <f aca="false">ROUND(G115*H115,2)</f>
        <v>0</v>
      </c>
    </row>
    <row r="116" s="2" customFormat="true" ht="21.75" hidden="false" customHeight="true" outlineLevel="0" collapsed="false">
      <c r="B116" s="32" t="s">
        <v>315</v>
      </c>
      <c r="C116" s="33" t="s">
        <v>17</v>
      </c>
      <c r="D116" s="33" t="s">
        <v>316</v>
      </c>
      <c r="E116" s="34" t="s">
        <v>317</v>
      </c>
      <c r="F116" s="33" t="s">
        <v>64</v>
      </c>
      <c r="G116" s="35" t="n">
        <v>50</v>
      </c>
      <c r="H116" s="36"/>
      <c r="I116" s="36" t="n">
        <f aca="false">ROUND(G116*H116,2)</f>
        <v>0</v>
      </c>
    </row>
    <row r="117" customFormat="false" ht="30.75" hidden="false" customHeight="false" outlineLevel="0" collapsed="false">
      <c r="B117" s="32" t="s">
        <v>318</v>
      </c>
      <c r="C117" s="33" t="s">
        <v>17</v>
      </c>
      <c r="D117" s="33" t="s">
        <v>319</v>
      </c>
      <c r="E117" s="34" t="s">
        <v>320</v>
      </c>
      <c r="F117" s="33" t="s">
        <v>32</v>
      </c>
      <c r="G117" s="35" t="n">
        <v>1</v>
      </c>
      <c r="H117" s="36"/>
      <c r="I117" s="36" t="n">
        <f aca="false">ROUND(G117*H117,2)</f>
        <v>0</v>
      </c>
    </row>
    <row r="118" customFormat="false" ht="15" hidden="false" customHeight="false" outlineLevel="0" collapsed="false">
      <c r="B118" s="32" t="s">
        <v>321</v>
      </c>
      <c r="C118" s="33" t="s">
        <v>17</v>
      </c>
      <c r="D118" s="33" t="s">
        <v>322</v>
      </c>
      <c r="E118" s="34" t="s">
        <v>323</v>
      </c>
      <c r="F118" s="33" t="s">
        <v>64</v>
      </c>
      <c r="G118" s="35" t="n">
        <v>10</v>
      </c>
      <c r="H118" s="36"/>
      <c r="I118" s="36" t="n">
        <f aca="false">ROUND(G118*H118,2)</f>
        <v>0</v>
      </c>
    </row>
    <row r="119" customFormat="false" ht="46.5" hidden="false" customHeight="false" outlineLevel="0" collapsed="false">
      <c r="B119" s="32" t="s">
        <v>324</v>
      </c>
      <c r="C119" s="33" t="s">
        <v>17</v>
      </c>
      <c r="D119" s="33" t="s">
        <v>325</v>
      </c>
      <c r="E119" s="34" t="s">
        <v>326</v>
      </c>
      <c r="F119" s="33" t="s">
        <v>64</v>
      </c>
      <c r="G119" s="35" t="n">
        <v>30</v>
      </c>
      <c r="H119" s="36"/>
      <c r="I119" s="36" t="n">
        <f aca="false">ROUND(G119*H119,2)</f>
        <v>0</v>
      </c>
    </row>
    <row r="120" customFormat="false" ht="62.25" hidden="false" customHeight="false" outlineLevel="0" collapsed="false">
      <c r="B120" s="32" t="s">
        <v>327</v>
      </c>
      <c r="C120" s="33" t="s">
        <v>129</v>
      </c>
      <c r="D120" s="33" t="s">
        <v>328</v>
      </c>
      <c r="E120" s="34" t="s">
        <v>329</v>
      </c>
      <c r="F120" s="33" t="s">
        <v>32</v>
      </c>
      <c r="G120" s="35" t="n">
        <v>20</v>
      </c>
      <c r="H120" s="36"/>
      <c r="I120" s="36" t="n">
        <f aca="false">ROUND(G120*H120,2)</f>
        <v>0</v>
      </c>
    </row>
    <row r="121" customFormat="false" ht="30.75" hidden="false" customHeight="false" outlineLevel="0" collapsed="false">
      <c r="B121" s="32" t="s">
        <v>330</v>
      </c>
      <c r="C121" s="33" t="s">
        <v>17</v>
      </c>
      <c r="D121" s="33" t="s">
        <v>331</v>
      </c>
      <c r="E121" s="39" t="s">
        <v>332</v>
      </c>
      <c r="F121" s="33" t="s">
        <v>32</v>
      </c>
      <c r="G121" s="35" t="n">
        <v>20</v>
      </c>
      <c r="H121" s="36"/>
      <c r="I121" s="36" t="n">
        <f aca="false">ROUND(G121*H121,2)</f>
        <v>0</v>
      </c>
    </row>
    <row r="122" customFormat="false" ht="15" hidden="false" customHeight="false" outlineLevel="0" collapsed="false">
      <c r="B122" s="40"/>
      <c r="C122" s="41"/>
      <c r="D122" s="42"/>
      <c r="E122" s="43" t="s">
        <v>333</v>
      </c>
      <c r="F122" s="44"/>
      <c r="G122" s="45"/>
      <c r="H122" s="46"/>
      <c r="I122" s="47" t="n">
        <f aca="false">SUBTOTAL(9,I106:I121)</f>
        <v>0</v>
      </c>
    </row>
    <row r="123" customFormat="false" ht="15" hidden="false" customHeight="false" outlineLevel="0" collapsed="false">
      <c r="B123" s="24" t="s">
        <v>334</v>
      </c>
      <c r="C123" s="48"/>
      <c r="D123" s="48"/>
      <c r="E123" s="27" t="s">
        <v>335</v>
      </c>
      <c r="F123" s="66"/>
      <c r="G123" s="29"/>
      <c r="H123" s="30"/>
      <c r="I123" s="31"/>
    </row>
    <row r="124" s="2" customFormat="true" ht="37.3" hidden="false" customHeight="false" outlineLevel="0" collapsed="false">
      <c r="B124" s="32" t="s">
        <v>336</v>
      </c>
      <c r="C124" s="33" t="s">
        <v>111</v>
      </c>
      <c r="D124" s="33" t="n">
        <v>90794</v>
      </c>
      <c r="E124" s="34" t="s">
        <v>337</v>
      </c>
      <c r="F124" s="33" t="s">
        <v>24</v>
      </c>
      <c r="G124" s="35" t="n">
        <v>5</v>
      </c>
      <c r="H124" s="36"/>
      <c r="I124" s="36" t="n">
        <f aca="false">ROUND(G124*H124,2)</f>
        <v>0</v>
      </c>
    </row>
    <row r="125" s="2" customFormat="true" ht="37.3" hidden="false" customHeight="false" outlineLevel="0" collapsed="false">
      <c r="B125" s="32" t="s">
        <v>338</v>
      </c>
      <c r="C125" s="33" t="s">
        <v>111</v>
      </c>
      <c r="D125" s="33" t="n">
        <v>90797</v>
      </c>
      <c r="E125" s="34" t="s">
        <v>339</v>
      </c>
      <c r="F125" s="33" t="s">
        <v>24</v>
      </c>
      <c r="G125" s="35" t="n">
        <v>5</v>
      </c>
      <c r="H125" s="36"/>
      <c r="I125" s="36" t="n">
        <f aca="false">ROUND(G125*H125,2)</f>
        <v>0</v>
      </c>
    </row>
    <row r="126" customFormat="false" ht="37.3" hidden="false" customHeight="false" outlineLevel="0" collapsed="false">
      <c r="B126" s="32" t="s">
        <v>340</v>
      </c>
      <c r="C126" s="33" t="s">
        <v>111</v>
      </c>
      <c r="D126" s="33" t="n">
        <v>90824</v>
      </c>
      <c r="E126" s="34" t="s">
        <v>341</v>
      </c>
      <c r="F126" s="33" t="s">
        <v>24</v>
      </c>
      <c r="G126" s="35" t="n">
        <v>40</v>
      </c>
      <c r="H126" s="36"/>
      <c r="I126" s="36" t="n">
        <f aca="false">ROUND(G126*H126,2)</f>
        <v>0</v>
      </c>
    </row>
    <row r="127" customFormat="false" ht="44.25" hidden="false" customHeight="true" outlineLevel="0" collapsed="false">
      <c r="B127" s="32" t="s">
        <v>342</v>
      </c>
      <c r="C127" s="33" t="s">
        <v>17</v>
      </c>
      <c r="D127" s="33" t="s">
        <v>343</v>
      </c>
      <c r="E127" s="62" t="s">
        <v>344</v>
      </c>
      <c r="F127" s="33" t="s">
        <v>24</v>
      </c>
      <c r="G127" s="35" t="n">
        <v>140</v>
      </c>
      <c r="H127" s="36"/>
      <c r="I127" s="36" t="n">
        <f aca="false">ROUND(G127*H127,2)</f>
        <v>0</v>
      </c>
    </row>
    <row r="128" customFormat="false" ht="24" hidden="false" customHeight="true" outlineLevel="0" collapsed="false">
      <c r="B128" s="32" t="s">
        <v>345</v>
      </c>
      <c r="C128" s="33" t="s">
        <v>17</v>
      </c>
      <c r="D128" s="33" t="s">
        <v>343</v>
      </c>
      <c r="E128" s="62" t="s">
        <v>346</v>
      </c>
      <c r="F128" s="33" t="s">
        <v>24</v>
      </c>
      <c r="G128" s="35" t="n">
        <v>100</v>
      </c>
      <c r="H128" s="36"/>
      <c r="I128" s="36" t="n">
        <f aca="false">ROUND(G128*H128,2)</f>
        <v>0</v>
      </c>
    </row>
    <row r="129" customFormat="false" ht="23.25" hidden="false" customHeight="true" outlineLevel="0" collapsed="false">
      <c r="B129" s="32" t="s">
        <v>347</v>
      </c>
      <c r="C129" s="33" t="s">
        <v>17</v>
      </c>
      <c r="D129" s="33" t="s">
        <v>348</v>
      </c>
      <c r="E129" s="34" t="s">
        <v>349</v>
      </c>
      <c r="F129" s="33" t="s">
        <v>350</v>
      </c>
      <c r="G129" s="35" t="n">
        <v>80</v>
      </c>
      <c r="H129" s="36"/>
      <c r="I129" s="36" t="n">
        <f aca="false">ROUND(G129*H129,2)</f>
        <v>0</v>
      </c>
    </row>
    <row r="130" customFormat="false" ht="25.35" hidden="false" customHeight="false" outlineLevel="0" collapsed="false">
      <c r="B130" s="32" t="s">
        <v>351</v>
      </c>
      <c r="C130" s="33" t="s">
        <v>17</v>
      </c>
      <c r="D130" s="33" t="s">
        <v>352</v>
      </c>
      <c r="E130" s="34" t="s">
        <v>353</v>
      </c>
      <c r="F130" s="33" t="s">
        <v>350</v>
      </c>
      <c r="G130" s="35" t="n">
        <v>100</v>
      </c>
      <c r="H130" s="36"/>
      <c r="I130" s="36" t="n">
        <f aca="false">ROUND(G130*H130,2)</f>
        <v>0</v>
      </c>
    </row>
    <row r="131" customFormat="false" ht="25.35" hidden="false" customHeight="false" outlineLevel="0" collapsed="false">
      <c r="B131" s="32" t="s">
        <v>354</v>
      </c>
      <c r="C131" s="33" t="s">
        <v>111</v>
      </c>
      <c r="D131" s="33" t="n">
        <v>3099</v>
      </c>
      <c r="E131" s="34" t="s">
        <v>355</v>
      </c>
      <c r="F131" s="33" t="s">
        <v>350</v>
      </c>
      <c r="G131" s="35" t="n">
        <v>20</v>
      </c>
      <c r="H131" s="36"/>
      <c r="I131" s="36" t="n">
        <f aca="false">ROUND(G131*H131,2)</f>
        <v>0</v>
      </c>
    </row>
    <row r="132" customFormat="false" ht="43.5" hidden="false" customHeight="true" outlineLevel="0" collapsed="false">
      <c r="B132" s="32" t="s">
        <v>356</v>
      </c>
      <c r="C132" s="33" t="s">
        <v>17</v>
      </c>
      <c r="D132" s="33" t="s">
        <v>357</v>
      </c>
      <c r="E132" s="62" t="s">
        <v>358</v>
      </c>
      <c r="F132" s="33" t="s">
        <v>24</v>
      </c>
      <c r="G132" s="35" t="n">
        <v>50</v>
      </c>
      <c r="H132" s="36"/>
      <c r="I132" s="36" t="n">
        <f aca="false">ROUND(G132*H132,2)</f>
        <v>0</v>
      </c>
    </row>
    <row r="133" s="2" customFormat="true" ht="46.5" hidden="false" customHeight="false" outlineLevel="0" collapsed="false">
      <c r="B133" s="32" t="s">
        <v>359</v>
      </c>
      <c r="C133" s="33" t="s">
        <v>129</v>
      </c>
      <c r="D133" s="33" t="s">
        <v>360</v>
      </c>
      <c r="E133" s="34" t="s">
        <v>361</v>
      </c>
      <c r="F133" s="33" t="s">
        <v>24</v>
      </c>
      <c r="G133" s="35" t="n">
        <v>20</v>
      </c>
      <c r="H133" s="36"/>
      <c r="I133" s="36" t="n">
        <f aca="false">ROUND(G133*H133,2)</f>
        <v>0</v>
      </c>
    </row>
    <row r="134" customFormat="false" ht="78" hidden="false" customHeight="false" outlineLevel="0" collapsed="false">
      <c r="B134" s="32" t="s">
        <v>362</v>
      </c>
      <c r="C134" s="33" t="s">
        <v>206</v>
      </c>
      <c r="D134" s="33" t="s">
        <v>363</v>
      </c>
      <c r="E134" s="34" t="s">
        <v>364</v>
      </c>
      <c r="F134" s="33" t="s">
        <v>24</v>
      </c>
      <c r="G134" s="35" t="n">
        <v>150</v>
      </c>
      <c r="H134" s="36"/>
      <c r="I134" s="36" t="n">
        <f aca="false">ROUND(G134*H134,2)</f>
        <v>0</v>
      </c>
    </row>
    <row r="135" customFormat="false" ht="46.5" hidden="false" customHeight="false" outlineLevel="0" collapsed="false">
      <c r="B135" s="32" t="s">
        <v>365</v>
      </c>
      <c r="C135" s="33" t="s">
        <v>111</v>
      </c>
      <c r="D135" s="33" t="n">
        <v>38168</v>
      </c>
      <c r="E135" s="34" t="s">
        <v>366</v>
      </c>
      <c r="F135" s="33" t="s">
        <v>24</v>
      </c>
      <c r="G135" s="35" t="n">
        <v>10</v>
      </c>
      <c r="H135" s="36"/>
      <c r="I135" s="36" t="n">
        <f aca="false">ROUND(G135*H135,2)</f>
        <v>0</v>
      </c>
    </row>
    <row r="136" customFormat="false" ht="78" hidden="false" customHeight="false" outlineLevel="0" collapsed="false">
      <c r="B136" s="32" t="s">
        <v>367</v>
      </c>
      <c r="C136" s="33" t="s">
        <v>129</v>
      </c>
      <c r="D136" s="33" t="s">
        <v>368</v>
      </c>
      <c r="E136" s="34" t="s">
        <v>369</v>
      </c>
      <c r="F136" s="33" t="s">
        <v>32</v>
      </c>
      <c r="G136" s="35" t="n">
        <f aca="false">1*2.1*5</f>
        <v>10.5</v>
      </c>
      <c r="H136" s="36"/>
      <c r="I136" s="36" t="n">
        <f aca="false">ROUND(G136*H136,2)</f>
        <v>0</v>
      </c>
    </row>
    <row r="137" s="2" customFormat="true" ht="25.35" hidden="false" customHeight="false" outlineLevel="0" collapsed="false">
      <c r="B137" s="32" t="s">
        <v>370</v>
      </c>
      <c r="C137" s="33" t="s">
        <v>206</v>
      </c>
      <c r="D137" s="33" t="s">
        <v>371</v>
      </c>
      <c r="E137" s="34" t="s">
        <v>372</v>
      </c>
      <c r="F137" s="33" t="s">
        <v>32</v>
      </c>
      <c r="G137" s="35" t="n">
        <v>80</v>
      </c>
      <c r="H137" s="36"/>
      <c r="I137" s="36" t="n">
        <f aca="false">ROUND(G137*H137,2)</f>
        <v>0</v>
      </c>
    </row>
    <row r="138" s="2" customFormat="true" ht="25.35" hidden="false" customHeight="false" outlineLevel="0" collapsed="false">
      <c r="B138" s="32" t="s">
        <v>373</v>
      </c>
      <c r="C138" s="33" t="s">
        <v>206</v>
      </c>
      <c r="D138" s="33" t="s">
        <v>374</v>
      </c>
      <c r="E138" s="34" t="s">
        <v>375</v>
      </c>
      <c r="F138" s="33" t="s">
        <v>32</v>
      </c>
      <c r="G138" s="35" t="n">
        <f aca="false">2.1*5</f>
        <v>10.5</v>
      </c>
      <c r="H138" s="36"/>
      <c r="I138" s="36" t="n">
        <f aca="false">ROUND(G138*H138,2)</f>
        <v>0</v>
      </c>
    </row>
    <row r="139" s="2" customFormat="true" ht="25.35" hidden="false" customHeight="false" outlineLevel="0" collapsed="false">
      <c r="B139" s="32" t="s">
        <v>376</v>
      </c>
      <c r="C139" s="33" t="s">
        <v>206</v>
      </c>
      <c r="D139" s="33" t="s">
        <v>377</v>
      </c>
      <c r="E139" s="34" t="s">
        <v>378</v>
      </c>
      <c r="F139" s="33" t="s">
        <v>32</v>
      </c>
      <c r="G139" s="35" t="n">
        <f aca="false">2.1*10</f>
        <v>21</v>
      </c>
      <c r="H139" s="36"/>
      <c r="I139" s="36" t="n">
        <f aca="false">ROUND(G139*H139,2)</f>
        <v>0</v>
      </c>
    </row>
    <row r="140" s="2" customFormat="true" ht="25.35" hidden="false" customHeight="false" outlineLevel="0" collapsed="false">
      <c r="B140" s="32" t="s">
        <v>379</v>
      </c>
      <c r="C140" s="33" t="s">
        <v>206</v>
      </c>
      <c r="D140" s="33" t="s">
        <v>380</v>
      </c>
      <c r="E140" s="34" t="s">
        <v>381</v>
      </c>
      <c r="F140" s="33" t="s">
        <v>32</v>
      </c>
      <c r="G140" s="35" t="n">
        <v>30</v>
      </c>
      <c r="H140" s="36"/>
      <c r="I140" s="36" t="n">
        <f aca="false">ROUND(G140*H140,2)</f>
        <v>0</v>
      </c>
    </row>
    <row r="141" customFormat="false" ht="46.5" hidden="false" customHeight="false" outlineLevel="0" collapsed="false">
      <c r="B141" s="32" t="s">
        <v>382</v>
      </c>
      <c r="C141" s="33" t="s">
        <v>17</v>
      </c>
      <c r="D141" s="33" t="s">
        <v>383</v>
      </c>
      <c r="E141" s="39" t="s">
        <v>384</v>
      </c>
      <c r="F141" s="33" t="s">
        <v>32</v>
      </c>
      <c r="G141" s="35" t="n">
        <f aca="false">0.6*0.6*5</f>
        <v>1.8</v>
      </c>
      <c r="H141" s="36"/>
      <c r="I141" s="36" t="n">
        <f aca="false">ROUND(G141*H141,2)</f>
        <v>0</v>
      </c>
    </row>
    <row r="142" customFormat="false" ht="25.35" hidden="false" customHeight="false" outlineLevel="0" collapsed="false">
      <c r="B142" s="32" t="s">
        <v>385</v>
      </c>
      <c r="C142" s="33" t="s">
        <v>17</v>
      </c>
      <c r="D142" s="38" t="s">
        <v>386</v>
      </c>
      <c r="E142" s="39" t="s">
        <v>387</v>
      </c>
      <c r="F142" s="33" t="s">
        <v>32</v>
      </c>
      <c r="G142" s="35" t="n">
        <f aca="false">2.2*1.1*3</f>
        <v>7.26</v>
      </c>
      <c r="H142" s="36"/>
      <c r="I142" s="36" t="n">
        <f aca="false">ROUND(G142*H142,2)</f>
        <v>0</v>
      </c>
    </row>
    <row r="143" s="2" customFormat="true" ht="15" hidden="false" customHeight="false" outlineLevel="0" collapsed="false">
      <c r="B143" s="32" t="s">
        <v>388</v>
      </c>
      <c r="C143" s="33" t="s">
        <v>111</v>
      </c>
      <c r="D143" s="33" t="n">
        <v>99861</v>
      </c>
      <c r="E143" s="34" t="s">
        <v>389</v>
      </c>
      <c r="F143" s="33" t="s">
        <v>32</v>
      </c>
      <c r="G143" s="35" t="n">
        <v>100</v>
      </c>
      <c r="H143" s="36"/>
      <c r="I143" s="36" t="n">
        <f aca="false">ROUND(G143*H143,2)</f>
        <v>0</v>
      </c>
    </row>
    <row r="144" s="2" customFormat="true" ht="15" hidden="false" customHeight="false" outlineLevel="0" collapsed="false">
      <c r="B144" s="32" t="s">
        <v>390</v>
      </c>
      <c r="C144" s="33" t="s">
        <v>17</v>
      </c>
      <c r="D144" s="33" t="s">
        <v>391</v>
      </c>
      <c r="E144" s="34" t="s">
        <v>392</v>
      </c>
      <c r="F144" s="33" t="s">
        <v>32</v>
      </c>
      <c r="G144" s="35" t="n">
        <v>10</v>
      </c>
      <c r="H144" s="36"/>
      <c r="I144" s="36" t="n">
        <f aca="false">ROUND(G144*H144,2)</f>
        <v>0</v>
      </c>
    </row>
    <row r="145" customFormat="false" ht="15" hidden="false" customHeight="false" outlineLevel="0" collapsed="false">
      <c r="B145" s="32" t="s">
        <v>393</v>
      </c>
      <c r="C145" s="33" t="s">
        <v>17</v>
      </c>
      <c r="D145" s="33" t="s">
        <v>394</v>
      </c>
      <c r="E145" s="34" t="s">
        <v>395</v>
      </c>
      <c r="F145" s="33" t="s">
        <v>396</v>
      </c>
      <c r="G145" s="35" t="n">
        <v>30</v>
      </c>
      <c r="H145" s="36"/>
      <c r="I145" s="36" t="n">
        <f aca="false">ROUND(G145*H145,2)</f>
        <v>0</v>
      </c>
    </row>
    <row r="146" s="2" customFormat="true" ht="30.75" hidden="false" customHeight="false" outlineLevel="0" collapsed="false">
      <c r="B146" s="32" t="s">
        <v>397</v>
      </c>
      <c r="C146" s="33" t="s">
        <v>17</v>
      </c>
      <c r="D146" s="33" t="s">
        <v>398</v>
      </c>
      <c r="E146" s="34" t="s">
        <v>399</v>
      </c>
      <c r="F146" s="33" t="s">
        <v>64</v>
      </c>
      <c r="G146" s="35" t="n">
        <v>25</v>
      </c>
      <c r="H146" s="36"/>
      <c r="I146" s="36" t="n">
        <f aca="false">ROUND(G146*H146,2)</f>
        <v>0</v>
      </c>
    </row>
    <row r="147" s="2" customFormat="true" ht="46.5" hidden="false" customHeight="false" outlineLevel="0" collapsed="false">
      <c r="B147" s="32" t="s">
        <v>400</v>
      </c>
      <c r="C147" s="33" t="s">
        <v>17</v>
      </c>
      <c r="D147" s="33" t="s">
        <v>401</v>
      </c>
      <c r="E147" s="34" t="s">
        <v>402</v>
      </c>
      <c r="F147" s="33" t="s">
        <v>64</v>
      </c>
      <c r="G147" s="35" t="n">
        <v>40</v>
      </c>
      <c r="H147" s="36"/>
      <c r="I147" s="36" t="n">
        <f aca="false">ROUND(G147*H147,2)</f>
        <v>0</v>
      </c>
    </row>
    <row r="148" customFormat="false" ht="15" hidden="false" customHeight="false" outlineLevel="0" collapsed="false">
      <c r="B148" s="32" t="s">
        <v>403</v>
      </c>
      <c r="C148" s="67"/>
      <c r="D148" s="67"/>
      <c r="E148" s="68" t="s">
        <v>404</v>
      </c>
      <c r="F148" s="37"/>
      <c r="G148" s="35"/>
      <c r="H148" s="36"/>
      <c r="I148" s="36"/>
    </row>
    <row r="149" customFormat="false" ht="15" hidden="false" customHeight="false" outlineLevel="0" collapsed="false">
      <c r="B149" s="32" t="s">
        <v>405</v>
      </c>
      <c r="C149" s="33" t="s">
        <v>17</v>
      </c>
      <c r="D149" s="33" t="s">
        <v>406</v>
      </c>
      <c r="E149" s="34" t="s">
        <v>407</v>
      </c>
      <c r="F149" s="33" t="s">
        <v>24</v>
      </c>
      <c r="G149" s="35" t="n">
        <v>10</v>
      </c>
      <c r="H149" s="36"/>
      <c r="I149" s="36" t="n">
        <f aca="false">ROUND(G149*H149,2)</f>
        <v>0</v>
      </c>
    </row>
    <row r="150" s="2" customFormat="true" ht="15" hidden="false" customHeight="false" outlineLevel="0" collapsed="false">
      <c r="B150" s="32" t="s">
        <v>408</v>
      </c>
      <c r="C150" s="33" t="s">
        <v>17</v>
      </c>
      <c r="D150" s="33" t="s">
        <v>409</v>
      </c>
      <c r="E150" s="34" t="s">
        <v>410</v>
      </c>
      <c r="F150" s="33" t="s">
        <v>24</v>
      </c>
      <c r="G150" s="35" t="n">
        <v>10</v>
      </c>
      <c r="H150" s="36"/>
      <c r="I150" s="36" t="n">
        <f aca="false">ROUND(G150*H150,2)</f>
        <v>0</v>
      </c>
    </row>
    <row r="151" customFormat="false" ht="15" hidden="false" customHeight="false" outlineLevel="0" collapsed="false">
      <c r="B151" s="32" t="s">
        <v>411</v>
      </c>
      <c r="C151" s="33" t="s">
        <v>17</v>
      </c>
      <c r="D151" s="33" t="s">
        <v>412</v>
      </c>
      <c r="E151" s="34" t="s">
        <v>413</v>
      </c>
      <c r="F151" s="33" t="s">
        <v>24</v>
      </c>
      <c r="G151" s="35" t="n">
        <v>10</v>
      </c>
      <c r="H151" s="36"/>
      <c r="I151" s="36" t="n">
        <f aca="false">ROUND(G151*H151,2)</f>
        <v>0</v>
      </c>
    </row>
    <row r="152" customFormat="false" ht="15" hidden="false" customHeight="false" outlineLevel="0" collapsed="false">
      <c r="B152" s="40"/>
      <c r="C152" s="41"/>
      <c r="D152" s="42"/>
      <c r="E152" s="43" t="s">
        <v>414</v>
      </c>
      <c r="F152" s="44"/>
      <c r="G152" s="45"/>
      <c r="H152" s="46"/>
      <c r="I152" s="47" t="n">
        <f aca="false">SUBTOTAL(9,I124:I151)</f>
        <v>0</v>
      </c>
    </row>
    <row r="153" s="69" customFormat="true" ht="15" hidden="false" customHeight="false" outlineLevel="0" collapsed="false">
      <c r="A153" s="1"/>
      <c r="B153" s="24" t="s">
        <v>415</v>
      </c>
      <c r="C153" s="48"/>
      <c r="D153" s="48"/>
      <c r="E153" s="27" t="s">
        <v>416</v>
      </c>
      <c r="F153" s="26"/>
      <c r="G153" s="29"/>
      <c r="H153" s="30"/>
      <c r="I153" s="31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</row>
    <row r="154" s="69" customFormat="true" ht="37.3" hidden="false" customHeight="false" outlineLevel="0" collapsed="false">
      <c r="A154" s="1"/>
      <c r="B154" s="32" t="s">
        <v>417</v>
      </c>
      <c r="C154" s="70" t="s">
        <v>418</v>
      </c>
      <c r="D154" s="71"/>
      <c r="E154" s="34" t="s">
        <v>419</v>
      </c>
      <c r="F154" s="33" t="s">
        <v>420</v>
      </c>
      <c r="G154" s="72" t="n">
        <v>1</v>
      </c>
      <c r="H154" s="36"/>
      <c r="I154" s="36" t="n">
        <f aca="false">ROUND(G154*H154,2)</f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="69" customFormat="true" ht="37.3" hidden="false" customHeight="false" outlineLevel="0" collapsed="false">
      <c r="A155" s="1"/>
      <c r="B155" s="32" t="s">
        <v>421</v>
      </c>
      <c r="C155" s="70" t="s">
        <v>418</v>
      </c>
      <c r="D155" s="71"/>
      <c r="E155" s="34" t="s">
        <v>422</v>
      </c>
      <c r="F155" s="33" t="s">
        <v>420</v>
      </c>
      <c r="G155" s="72" t="n">
        <v>1</v>
      </c>
      <c r="H155" s="36"/>
      <c r="I155" s="36" t="n">
        <f aca="false">ROUND(G155*H155,2)</f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customFormat="false" ht="15" hidden="false" customHeight="false" outlineLevel="0" collapsed="false">
      <c r="B156" s="40"/>
      <c r="C156" s="41"/>
      <c r="D156" s="42"/>
      <c r="E156" s="43" t="s">
        <v>423</v>
      </c>
      <c r="F156" s="44"/>
      <c r="G156" s="45"/>
      <c r="H156" s="46"/>
      <c r="I156" s="47" t="n">
        <f aca="false">SUBTOTAL(9,I154:I155)</f>
        <v>0</v>
      </c>
    </row>
    <row r="157" s="49" customFormat="true" ht="15" hidden="false" customHeight="false" outlineLevel="0" collapsed="false">
      <c r="A157" s="1"/>
      <c r="B157" s="24" t="s">
        <v>424</v>
      </c>
      <c r="C157" s="48"/>
      <c r="D157" s="48"/>
      <c r="E157" s="27" t="s">
        <v>425</v>
      </c>
      <c r="F157" s="26"/>
      <c r="G157" s="29"/>
      <c r="H157" s="30"/>
      <c r="I157" s="31"/>
    </row>
    <row r="158" customFormat="false" ht="37.3" hidden="false" customHeight="false" outlineLevel="0" collapsed="false">
      <c r="B158" s="32" t="s">
        <v>426</v>
      </c>
      <c r="C158" s="70" t="s">
        <v>418</v>
      </c>
      <c r="D158" s="71"/>
      <c r="E158" s="34" t="s">
        <v>427</v>
      </c>
      <c r="F158" s="33" t="s">
        <v>420</v>
      </c>
      <c r="G158" s="72" t="n">
        <v>1</v>
      </c>
      <c r="H158" s="36"/>
      <c r="I158" s="36" t="n">
        <f aca="false">ROUND(G158*H158,2)</f>
        <v>0</v>
      </c>
    </row>
    <row r="159" customFormat="false" ht="37.3" hidden="false" customHeight="false" outlineLevel="0" collapsed="false">
      <c r="B159" s="32" t="s">
        <v>428</v>
      </c>
      <c r="C159" s="70" t="s">
        <v>418</v>
      </c>
      <c r="D159" s="71"/>
      <c r="E159" s="34" t="s">
        <v>429</v>
      </c>
      <c r="F159" s="33" t="s">
        <v>420</v>
      </c>
      <c r="G159" s="72" t="n">
        <v>1</v>
      </c>
      <c r="H159" s="36"/>
      <c r="I159" s="36" t="n">
        <f aca="false">ROUND(G159*H159,2)</f>
        <v>0</v>
      </c>
    </row>
    <row r="160" customFormat="false" ht="37.3" hidden="false" customHeight="false" outlineLevel="0" collapsed="false">
      <c r="B160" s="32" t="s">
        <v>430</v>
      </c>
      <c r="C160" s="70" t="s">
        <v>418</v>
      </c>
      <c r="D160" s="71"/>
      <c r="E160" s="34" t="s">
        <v>431</v>
      </c>
      <c r="F160" s="33" t="s">
        <v>420</v>
      </c>
      <c r="G160" s="72" t="n">
        <v>1</v>
      </c>
      <c r="H160" s="36"/>
      <c r="I160" s="36" t="n">
        <f aca="false">ROUND(G160*H160,2)</f>
        <v>0</v>
      </c>
    </row>
    <row r="161" customFormat="false" ht="37.3" hidden="false" customHeight="false" outlineLevel="0" collapsed="false">
      <c r="B161" s="32" t="s">
        <v>432</v>
      </c>
      <c r="C161" s="70" t="s">
        <v>418</v>
      </c>
      <c r="D161" s="71"/>
      <c r="E161" s="34" t="s">
        <v>433</v>
      </c>
      <c r="F161" s="33" t="s">
        <v>420</v>
      </c>
      <c r="G161" s="72" t="n">
        <v>1</v>
      </c>
      <c r="H161" s="36"/>
      <c r="I161" s="36" t="n">
        <f aca="false">ROUND(G161*H161,2)</f>
        <v>0</v>
      </c>
    </row>
    <row r="162" customFormat="false" ht="37.3" hidden="false" customHeight="false" outlineLevel="0" collapsed="false">
      <c r="B162" s="32" t="s">
        <v>434</v>
      </c>
      <c r="C162" s="70" t="s">
        <v>418</v>
      </c>
      <c r="D162" s="71"/>
      <c r="E162" s="34" t="s">
        <v>435</v>
      </c>
      <c r="F162" s="33" t="s">
        <v>420</v>
      </c>
      <c r="G162" s="72" t="n">
        <v>1</v>
      </c>
      <c r="H162" s="36"/>
      <c r="I162" s="36" t="n">
        <f aca="false">ROUND(G162*H162,2)</f>
        <v>0</v>
      </c>
    </row>
    <row r="163" customFormat="false" ht="15" hidden="false" customHeight="false" outlineLevel="0" collapsed="false">
      <c r="B163" s="40"/>
      <c r="C163" s="41"/>
      <c r="D163" s="42"/>
      <c r="E163" s="43" t="s">
        <v>436</v>
      </c>
      <c r="F163" s="44"/>
      <c r="G163" s="45"/>
      <c r="H163" s="46"/>
      <c r="I163" s="47" t="n">
        <f aca="false">SUBTOTAL(9,I158:I162)</f>
        <v>0</v>
      </c>
    </row>
    <row r="164" s="49" customFormat="true" ht="15" hidden="false" customHeight="false" outlineLevel="0" collapsed="false">
      <c r="A164" s="1"/>
      <c r="B164" s="24" t="s">
        <v>437</v>
      </c>
      <c r="C164" s="48"/>
      <c r="D164" s="48"/>
      <c r="E164" s="27" t="s">
        <v>438</v>
      </c>
      <c r="F164" s="26"/>
      <c r="G164" s="29"/>
      <c r="H164" s="30"/>
      <c r="I164" s="31"/>
    </row>
    <row r="165" customFormat="false" ht="37.3" hidden="false" customHeight="false" outlineLevel="0" collapsed="false">
      <c r="B165" s="32" t="s">
        <v>439</v>
      </c>
      <c r="C165" s="70" t="s">
        <v>418</v>
      </c>
      <c r="D165" s="71"/>
      <c r="E165" s="34" t="s">
        <v>440</v>
      </c>
      <c r="F165" s="33" t="s">
        <v>420</v>
      </c>
      <c r="G165" s="72" t="n">
        <v>1</v>
      </c>
      <c r="H165" s="36"/>
      <c r="I165" s="36" t="n">
        <f aca="false">ROUND(G165*H165,2)</f>
        <v>0</v>
      </c>
    </row>
    <row r="166" customFormat="false" ht="37.3" hidden="false" customHeight="false" outlineLevel="0" collapsed="false">
      <c r="B166" s="32" t="s">
        <v>441</v>
      </c>
      <c r="C166" s="70" t="s">
        <v>418</v>
      </c>
      <c r="D166" s="71"/>
      <c r="E166" s="34" t="s">
        <v>442</v>
      </c>
      <c r="F166" s="33" t="s">
        <v>420</v>
      </c>
      <c r="G166" s="72" t="n">
        <v>1</v>
      </c>
      <c r="H166" s="36"/>
      <c r="I166" s="36" t="n">
        <f aca="false">ROUND(G166*H166,2)</f>
        <v>0</v>
      </c>
    </row>
    <row r="167" customFormat="false" ht="37.3" hidden="false" customHeight="false" outlineLevel="0" collapsed="false">
      <c r="B167" s="32" t="s">
        <v>443</v>
      </c>
      <c r="C167" s="70" t="s">
        <v>418</v>
      </c>
      <c r="D167" s="71"/>
      <c r="E167" s="34" t="s">
        <v>444</v>
      </c>
      <c r="F167" s="33" t="s">
        <v>420</v>
      </c>
      <c r="G167" s="72" t="n">
        <v>1</v>
      </c>
      <c r="H167" s="36"/>
      <c r="I167" s="36" t="n">
        <f aca="false">ROUND(G167*H167,2)</f>
        <v>0</v>
      </c>
    </row>
    <row r="168" customFormat="false" ht="15" hidden="false" customHeight="false" outlineLevel="0" collapsed="false">
      <c r="B168" s="40"/>
      <c r="C168" s="41"/>
      <c r="D168" s="42"/>
      <c r="E168" s="43" t="s">
        <v>445</v>
      </c>
      <c r="F168" s="44"/>
      <c r="G168" s="45"/>
      <c r="H168" s="46"/>
      <c r="I168" s="47" t="n">
        <f aca="false">SUBTOTAL(9,I165:I167)</f>
        <v>0</v>
      </c>
    </row>
    <row r="169" s="49" customFormat="true" ht="15" hidden="false" customHeight="false" outlineLevel="0" collapsed="false">
      <c r="A169" s="1"/>
      <c r="B169" s="24" t="s">
        <v>446</v>
      </c>
      <c r="C169" s="48"/>
      <c r="D169" s="48"/>
      <c r="E169" s="27" t="s">
        <v>447</v>
      </c>
      <c r="F169" s="26"/>
      <c r="G169" s="29"/>
      <c r="H169" s="30"/>
      <c r="I169" s="31"/>
    </row>
    <row r="170" s="2" customFormat="true" ht="19.5" hidden="false" customHeight="true" outlineLevel="0" collapsed="false">
      <c r="B170" s="32" t="s">
        <v>448</v>
      </c>
      <c r="C170" s="33" t="s">
        <v>17</v>
      </c>
      <c r="D170" s="33" t="s">
        <v>449</v>
      </c>
      <c r="E170" s="34" t="s">
        <v>450</v>
      </c>
      <c r="F170" s="33" t="s">
        <v>32</v>
      </c>
      <c r="G170" s="35" t="n">
        <v>500</v>
      </c>
      <c r="H170" s="36"/>
      <c r="I170" s="36" t="n">
        <f aca="false">ROUND(G170*H170,2)</f>
        <v>0</v>
      </c>
    </row>
    <row r="171" s="2" customFormat="true" ht="19.5" hidden="false" customHeight="true" outlineLevel="0" collapsed="false">
      <c r="B171" s="32" t="s">
        <v>451</v>
      </c>
      <c r="C171" s="33" t="s">
        <v>17</v>
      </c>
      <c r="D171" s="33" t="s">
        <v>452</v>
      </c>
      <c r="E171" s="34" t="s">
        <v>453</v>
      </c>
      <c r="F171" s="33" t="s">
        <v>32</v>
      </c>
      <c r="G171" s="35" t="n">
        <v>500</v>
      </c>
      <c r="H171" s="36"/>
      <c r="I171" s="36" t="n">
        <f aca="false">ROUND(G171*H171,2)</f>
        <v>0</v>
      </c>
    </row>
    <row r="172" s="2" customFormat="true" ht="19.5" hidden="false" customHeight="true" outlineLevel="0" collapsed="false">
      <c r="B172" s="32" t="s">
        <v>454</v>
      </c>
      <c r="C172" s="33" t="s">
        <v>111</v>
      </c>
      <c r="D172" s="33" t="n">
        <v>88484</v>
      </c>
      <c r="E172" s="34" t="s">
        <v>455</v>
      </c>
      <c r="F172" s="33" t="s">
        <v>32</v>
      </c>
      <c r="G172" s="35" t="n">
        <f aca="false">G176</f>
        <v>2000</v>
      </c>
      <c r="H172" s="36"/>
      <c r="I172" s="36" t="n">
        <f aca="false">ROUND(G172*H172,2)</f>
        <v>0</v>
      </c>
    </row>
    <row r="173" s="2" customFormat="true" ht="21.75" hidden="false" customHeight="true" outlineLevel="0" collapsed="false">
      <c r="B173" s="32" t="s">
        <v>456</v>
      </c>
      <c r="C173" s="33" t="s">
        <v>17</v>
      </c>
      <c r="D173" s="33" t="n">
        <v>88485</v>
      </c>
      <c r="E173" s="34" t="s">
        <v>457</v>
      </c>
      <c r="F173" s="33" t="s">
        <v>32</v>
      </c>
      <c r="G173" s="35" t="n">
        <f aca="false">G178</f>
        <v>2000</v>
      </c>
      <c r="H173" s="36"/>
      <c r="I173" s="36" t="n">
        <f aca="false">ROUND(G173*H173,2)</f>
        <v>0</v>
      </c>
    </row>
    <row r="174" s="2" customFormat="true" ht="21.75" hidden="false" customHeight="true" outlineLevel="0" collapsed="false">
      <c r="B174" s="32" t="s">
        <v>458</v>
      </c>
      <c r="C174" s="33" t="s">
        <v>111</v>
      </c>
      <c r="D174" s="33" t="n">
        <v>88497</v>
      </c>
      <c r="E174" s="34" t="s">
        <v>459</v>
      </c>
      <c r="F174" s="33" t="s">
        <v>32</v>
      </c>
      <c r="G174" s="35" t="n">
        <f aca="false">G176</f>
        <v>2000</v>
      </c>
      <c r="H174" s="36"/>
      <c r="I174" s="36" t="n">
        <f aca="false">ROUND(G174*H174,2)</f>
        <v>0</v>
      </c>
    </row>
    <row r="175" s="2" customFormat="true" ht="24.75" hidden="false" customHeight="true" outlineLevel="0" collapsed="false">
      <c r="B175" s="32" t="s">
        <v>460</v>
      </c>
      <c r="C175" s="33" t="s">
        <v>111</v>
      </c>
      <c r="D175" s="33" t="n">
        <v>88496</v>
      </c>
      <c r="E175" s="34" t="s">
        <v>461</v>
      </c>
      <c r="F175" s="33" t="s">
        <v>32</v>
      </c>
      <c r="G175" s="35" t="n">
        <f aca="false">G178</f>
        <v>2000</v>
      </c>
      <c r="H175" s="36"/>
      <c r="I175" s="36" t="n">
        <f aca="false">ROUND(G175*H175,2)</f>
        <v>0</v>
      </c>
    </row>
    <row r="176" s="2" customFormat="true" ht="23.25" hidden="false" customHeight="true" outlineLevel="0" collapsed="false">
      <c r="B176" s="32" t="s">
        <v>462</v>
      </c>
      <c r="C176" s="33" t="s">
        <v>17</v>
      </c>
      <c r="D176" s="33" t="s">
        <v>463</v>
      </c>
      <c r="E176" s="34" t="s">
        <v>464</v>
      </c>
      <c r="F176" s="33" t="s">
        <v>32</v>
      </c>
      <c r="G176" s="35" t="n">
        <v>2000</v>
      </c>
      <c r="H176" s="36"/>
      <c r="I176" s="36" t="n">
        <f aca="false">ROUND(G176*H176,2)</f>
        <v>0</v>
      </c>
    </row>
    <row r="177" s="2" customFormat="true" ht="32.25" hidden="false" customHeight="true" outlineLevel="0" collapsed="false">
      <c r="B177" s="32" t="s">
        <v>465</v>
      </c>
      <c r="C177" s="33" t="s">
        <v>129</v>
      </c>
      <c r="D177" s="33" t="s">
        <v>466</v>
      </c>
      <c r="E177" s="34" t="s">
        <v>467</v>
      </c>
      <c r="F177" s="33" t="s">
        <v>32</v>
      </c>
      <c r="G177" s="35" t="n">
        <v>1000</v>
      </c>
      <c r="H177" s="36"/>
      <c r="I177" s="36" t="n">
        <f aca="false">ROUND(G177*H177,2)</f>
        <v>0</v>
      </c>
    </row>
    <row r="178" s="2" customFormat="true" ht="34.5" hidden="false" customHeight="true" outlineLevel="0" collapsed="false">
      <c r="B178" s="32" t="s">
        <v>468</v>
      </c>
      <c r="C178" s="33" t="s">
        <v>17</v>
      </c>
      <c r="D178" s="33" t="s">
        <v>469</v>
      </c>
      <c r="E178" s="34" t="s">
        <v>470</v>
      </c>
      <c r="F178" s="33" t="s">
        <v>32</v>
      </c>
      <c r="G178" s="35" t="n">
        <v>2000</v>
      </c>
      <c r="H178" s="36"/>
      <c r="I178" s="36" t="n">
        <f aca="false">ROUND(G178*H178,2)</f>
        <v>0</v>
      </c>
    </row>
    <row r="179" s="2" customFormat="true" ht="20.25" hidden="false" customHeight="true" outlineLevel="0" collapsed="false">
      <c r="B179" s="32" t="s">
        <v>471</v>
      </c>
      <c r="C179" s="33" t="s">
        <v>17</v>
      </c>
      <c r="D179" s="33" t="s">
        <v>472</v>
      </c>
      <c r="E179" s="34" t="s">
        <v>473</v>
      </c>
      <c r="F179" s="33" t="s">
        <v>32</v>
      </c>
      <c r="G179" s="35" t="n">
        <v>100</v>
      </c>
      <c r="H179" s="36"/>
      <c r="I179" s="36" t="n">
        <f aca="false">ROUND(G179*H179,2)</f>
        <v>0</v>
      </c>
    </row>
    <row r="180" s="2" customFormat="true" ht="48" hidden="false" customHeight="true" outlineLevel="0" collapsed="false">
      <c r="B180" s="32" t="s">
        <v>474</v>
      </c>
      <c r="C180" s="33" t="s">
        <v>17</v>
      </c>
      <c r="D180" s="33" t="s">
        <v>475</v>
      </c>
      <c r="E180" s="34" t="s">
        <v>476</v>
      </c>
      <c r="F180" s="33" t="s">
        <v>32</v>
      </c>
      <c r="G180" s="35" t="n">
        <v>100</v>
      </c>
      <c r="H180" s="36"/>
      <c r="I180" s="36" t="n">
        <f aca="false">ROUND(G180*H180,2)</f>
        <v>0</v>
      </c>
    </row>
    <row r="181" s="2" customFormat="true" ht="36" hidden="false" customHeight="true" outlineLevel="0" collapsed="false">
      <c r="B181" s="32" t="s">
        <v>477</v>
      </c>
      <c r="C181" s="33" t="s">
        <v>17</v>
      </c>
      <c r="D181" s="33" t="s">
        <v>478</v>
      </c>
      <c r="E181" s="34" t="s">
        <v>479</v>
      </c>
      <c r="F181" s="33" t="s">
        <v>32</v>
      </c>
      <c r="G181" s="35" t="n">
        <v>100</v>
      </c>
      <c r="H181" s="36"/>
      <c r="I181" s="36" t="n">
        <f aca="false">ROUND(G181*H181,2)</f>
        <v>0</v>
      </c>
    </row>
    <row r="182" s="2" customFormat="true" ht="35.25" hidden="false" customHeight="true" outlineLevel="0" collapsed="false">
      <c r="B182" s="32" t="s">
        <v>480</v>
      </c>
      <c r="C182" s="33" t="s">
        <v>17</v>
      </c>
      <c r="D182" s="33" t="s">
        <v>481</v>
      </c>
      <c r="E182" s="34" t="s">
        <v>482</v>
      </c>
      <c r="F182" s="33" t="s">
        <v>32</v>
      </c>
      <c r="G182" s="35" t="n">
        <v>100</v>
      </c>
      <c r="H182" s="36"/>
      <c r="I182" s="36" t="n">
        <f aca="false">ROUND(G182*H182,2)</f>
        <v>0</v>
      </c>
    </row>
    <row r="183" s="2" customFormat="true" ht="35.25" hidden="false" customHeight="true" outlineLevel="0" collapsed="false">
      <c r="B183" s="32" t="s">
        <v>483</v>
      </c>
      <c r="C183" s="33" t="s">
        <v>17</v>
      </c>
      <c r="D183" s="33" t="s">
        <v>484</v>
      </c>
      <c r="E183" s="34" t="s">
        <v>485</v>
      </c>
      <c r="F183" s="33" t="s">
        <v>32</v>
      </c>
      <c r="G183" s="35" t="n">
        <v>50</v>
      </c>
      <c r="H183" s="36"/>
      <c r="I183" s="36" t="n">
        <f aca="false">ROUND(G183*H183,2)</f>
        <v>0</v>
      </c>
    </row>
    <row r="184" s="2" customFormat="true" ht="35.25" hidden="false" customHeight="true" outlineLevel="0" collapsed="false">
      <c r="B184" s="32" t="s">
        <v>486</v>
      </c>
      <c r="C184" s="33" t="s">
        <v>17</v>
      </c>
      <c r="D184" s="33" t="s">
        <v>487</v>
      </c>
      <c r="E184" s="34" t="s">
        <v>488</v>
      </c>
      <c r="F184" s="33" t="s">
        <v>32</v>
      </c>
      <c r="G184" s="35" t="n">
        <v>10</v>
      </c>
      <c r="H184" s="36"/>
      <c r="I184" s="36" t="n">
        <f aca="false">ROUND(G184*H184,2)</f>
        <v>0</v>
      </c>
    </row>
    <row r="185" s="2" customFormat="true" ht="30" hidden="false" customHeight="true" outlineLevel="0" collapsed="false">
      <c r="B185" s="32" t="s">
        <v>489</v>
      </c>
      <c r="C185" s="33" t="s">
        <v>17</v>
      </c>
      <c r="D185" s="33" t="s">
        <v>490</v>
      </c>
      <c r="E185" s="34" t="s">
        <v>491</v>
      </c>
      <c r="F185" s="33" t="s">
        <v>32</v>
      </c>
      <c r="G185" s="35" t="n">
        <v>100</v>
      </c>
      <c r="H185" s="36"/>
      <c r="I185" s="36" t="n">
        <f aca="false">ROUND(G185*H185,2)</f>
        <v>0</v>
      </c>
    </row>
    <row r="186" s="2" customFormat="true" ht="20.25" hidden="false" customHeight="true" outlineLevel="0" collapsed="false">
      <c r="B186" s="32" t="s">
        <v>492</v>
      </c>
      <c r="C186" s="33" t="s">
        <v>17</v>
      </c>
      <c r="D186" s="33" t="s">
        <v>493</v>
      </c>
      <c r="E186" s="34" t="s">
        <v>494</v>
      </c>
      <c r="F186" s="33" t="s">
        <v>32</v>
      </c>
      <c r="G186" s="35" t="n">
        <v>50</v>
      </c>
      <c r="H186" s="36"/>
      <c r="I186" s="36" t="n">
        <f aca="false">ROUND(G186*H186,2)</f>
        <v>0</v>
      </c>
    </row>
    <row r="187" s="2" customFormat="true" ht="30" hidden="false" customHeight="true" outlineLevel="0" collapsed="false">
      <c r="B187" s="32" t="s">
        <v>495</v>
      </c>
      <c r="C187" s="33" t="s">
        <v>17</v>
      </c>
      <c r="D187" s="33" t="s">
        <v>496</v>
      </c>
      <c r="E187" s="34" t="s">
        <v>497</v>
      </c>
      <c r="F187" s="33" t="s">
        <v>32</v>
      </c>
      <c r="G187" s="35" t="n">
        <v>10</v>
      </c>
      <c r="H187" s="36"/>
      <c r="I187" s="36" t="n">
        <f aca="false">ROUND(G187*H187,2)</f>
        <v>0</v>
      </c>
    </row>
    <row r="188" s="2" customFormat="true" ht="21.75" hidden="false" customHeight="true" outlineLevel="0" collapsed="false">
      <c r="B188" s="32" t="s">
        <v>498</v>
      </c>
      <c r="C188" s="33" t="s">
        <v>17</v>
      </c>
      <c r="D188" s="33" t="s">
        <v>499</v>
      </c>
      <c r="E188" s="34" t="s">
        <v>500</v>
      </c>
      <c r="F188" s="33" t="s">
        <v>32</v>
      </c>
      <c r="G188" s="35" t="n">
        <v>50</v>
      </c>
      <c r="H188" s="36"/>
      <c r="I188" s="36" t="n">
        <f aca="false">ROUND(G188*H188,2)</f>
        <v>0</v>
      </c>
    </row>
    <row r="189" s="2" customFormat="true" ht="30.75" hidden="false" customHeight="false" outlineLevel="0" collapsed="false">
      <c r="B189" s="32" t="s">
        <v>501</v>
      </c>
      <c r="C189" s="33" t="s">
        <v>17</v>
      </c>
      <c r="D189" s="33" t="s">
        <v>502</v>
      </c>
      <c r="E189" s="34" t="s">
        <v>503</v>
      </c>
      <c r="F189" s="33" t="s">
        <v>64</v>
      </c>
      <c r="G189" s="35" t="n">
        <v>100</v>
      </c>
      <c r="H189" s="36"/>
      <c r="I189" s="36" t="n">
        <f aca="false">ROUND(G189*H189,2)</f>
        <v>0</v>
      </c>
    </row>
    <row r="190" s="2" customFormat="true" ht="15" hidden="false" customHeight="false" outlineLevel="0" collapsed="false">
      <c r="B190" s="40"/>
      <c r="C190" s="41"/>
      <c r="D190" s="59"/>
      <c r="E190" s="60" t="s">
        <v>504</v>
      </c>
      <c r="F190" s="59"/>
      <c r="G190" s="45"/>
      <c r="H190" s="46"/>
      <c r="I190" s="47" t="n">
        <f aca="false">SUBTOTAL(9,I170:I189)</f>
        <v>0</v>
      </c>
    </row>
    <row r="191" s="57" customFormat="true" ht="15" hidden="false" customHeight="false" outlineLevel="0" collapsed="false">
      <c r="A191" s="2"/>
      <c r="B191" s="24" t="s">
        <v>505</v>
      </c>
      <c r="C191" s="48"/>
      <c r="D191" s="48"/>
      <c r="E191" s="54" t="s">
        <v>506</v>
      </c>
      <c r="F191" s="25"/>
      <c r="G191" s="56"/>
      <c r="H191" s="30"/>
      <c r="I191" s="31"/>
    </row>
    <row r="192" s="2" customFormat="true" ht="30" hidden="false" customHeight="true" outlineLevel="0" collapsed="false">
      <c r="B192" s="32" t="s">
        <v>507</v>
      </c>
      <c r="C192" s="58" t="s">
        <v>17</v>
      </c>
      <c r="D192" s="58" t="s">
        <v>508</v>
      </c>
      <c r="E192" s="34" t="s">
        <v>509</v>
      </c>
      <c r="F192" s="33" t="s">
        <v>32</v>
      </c>
      <c r="G192" s="35" t="n">
        <v>50</v>
      </c>
      <c r="H192" s="36"/>
      <c r="I192" s="36" t="n">
        <f aca="false">ROUND(G192*H192,2)</f>
        <v>0</v>
      </c>
    </row>
    <row r="193" s="2" customFormat="true" ht="30" hidden="false" customHeight="true" outlineLevel="0" collapsed="false">
      <c r="B193" s="32" t="s">
        <v>510</v>
      </c>
      <c r="C193" s="58" t="s">
        <v>17</v>
      </c>
      <c r="D193" s="58" t="s">
        <v>215</v>
      </c>
      <c r="E193" s="34" t="s">
        <v>511</v>
      </c>
      <c r="F193" s="33" t="s">
        <v>32</v>
      </c>
      <c r="G193" s="35" t="n">
        <v>50</v>
      </c>
      <c r="H193" s="36"/>
      <c r="I193" s="36" t="n">
        <f aca="false">ROUND(G193*H193,2)</f>
        <v>0</v>
      </c>
    </row>
    <row r="194" s="2" customFormat="true" ht="42.75" hidden="false" customHeight="true" outlineLevel="0" collapsed="false">
      <c r="B194" s="32" t="s">
        <v>512</v>
      </c>
      <c r="C194" s="58" t="s">
        <v>17</v>
      </c>
      <c r="D194" s="58" t="s">
        <v>513</v>
      </c>
      <c r="E194" s="34" t="s">
        <v>514</v>
      </c>
      <c r="F194" s="33" t="s">
        <v>64</v>
      </c>
      <c r="G194" s="35" t="n">
        <v>50</v>
      </c>
      <c r="H194" s="36"/>
      <c r="I194" s="36" t="n">
        <f aca="false">ROUND(G194*H194,2)</f>
        <v>0</v>
      </c>
    </row>
    <row r="195" s="2" customFormat="true" ht="42.75" hidden="false" customHeight="true" outlineLevel="0" collapsed="false">
      <c r="B195" s="32" t="s">
        <v>515</v>
      </c>
      <c r="C195" s="58" t="s">
        <v>17</v>
      </c>
      <c r="D195" s="58" t="s">
        <v>516</v>
      </c>
      <c r="E195" s="34" t="s">
        <v>517</v>
      </c>
      <c r="F195" s="33" t="s">
        <v>64</v>
      </c>
      <c r="G195" s="35" t="n">
        <v>50</v>
      </c>
      <c r="H195" s="36"/>
      <c r="I195" s="36" t="n">
        <f aca="false">ROUND(G195*H195,2)</f>
        <v>0</v>
      </c>
    </row>
    <row r="196" s="2" customFormat="true" ht="15" hidden="false" customHeight="false" outlineLevel="0" collapsed="false">
      <c r="B196" s="40"/>
      <c r="C196" s="41"/>
      <c r="D196" s="59"/>
      <c r="E196" s="60" t="s">
        <v>518</v>
      </c>
      <c r="F196" s="61"/>
      <c r="G196" s="45"/>
      <c r="H196" s="46"/>
      <c r="I196" s="47" t="n">
        <f aca="false">SUBTOTAL(9,I192:I195)</f>
        <v>0</v>
      </c>
    </row>
    <row r="197" customFormat="false" ht="15" hidden="false" customHeight="false" outlineLevel="0" collapsed="false">
      <c r="B197" s="24" t="s">
        <v>519</v>
      </c>
      <c r="C197" s="48"/>
      <c r="D197" s="48"/>
      <c r="E197" s="27" t="s">
        <v>520</v>
      </c>
      <c r="F197" s="28"/>
      <c r="G197" s="29"/>
      <c r="H197" s="30"/>
      <c r="I197" s="31"/>
    </row>
    <row r="198" s="2" customFormat="true" ht="15" hidden="false" customHeight="false" outlineLevel="0" collapsed="false">
      <c r="B198" s="32" t="s">
        <v>521</v>
      </c>
      <c r="C198" s="33" t="s">
        <v>129</v>
      </c>
      <c r="D198" s="33" t="s">
        <v>522</v>
      </c>
      <c r="E198" s="34" t="s">
        <v>523</v>
      </c>
      <c r="F198" s="33" t="s">
        <v>524</v>
      </c>
      <c r="G198" s="35" t="n">
        <v>1</v>
      </c>
      <c r="H198" s="36"/>
      <c r="I198" s="36" t="n">
        <f aca="false">ROUND(G198*H198,2)</f>
        <v>0</v>
      </c>
    </row>
    <row r="199" s="2" customFormat="true" ht="15" hidden="false" customHeight="false" outlineLevel="0" collapsed="false">
      <c r="B199" s="32" t="s">
        <v>525</v>
      </c>
      <c r="C199" s="33" t="s">
        <v>129</v>
      </c>
      <c r="D199" s="33" t="s">
        <v>526</v>
      </c>
      <c r="E199" s="34" t="s">
        <v>527</v>
      </c>
      <c r="F199" s="33" t="s">
        <v>528</v>
      </c>
      <c r="G199" s="35" t="n">
        <v>1000</v>
      </c>
      <c r="H199" s="36"/>
      <c r="I199" s="36" t="n">
        <f aca="false">ROUND(G199*H199,2)</f>
        <v>0</v>
      </c>
    </row>
    <row r="200" s="2" customFormat="true" ht="15" hidden="false" customHeight="false" outlineLevel="0" collapsed="false">
      <c r="B200" s="32" t="s">
        <v>529</v>
      </c>
      <c r="C200" s="33" t="s">
        <v>129</v>
      </c>
      <c r="D200" s="33" t="s">
        <v>530</v>
      </c>
      <c r="E200" s="34" t="s">
        <v>531</v>
      </c>
      <c r="F200" s="33" t="s">
        <v>528</v>
      </c>
      <c r="G200" s="35" t="n">
        <v>1000</v>
      </c>
      <c r="H200" s="36"/>
      <c r="I200" s="36" t="n">
        <f aca="false">ROUND(G200*H200,2)</f>
        <v>0</v>
      </c>
    </row>
    <row r="201" customFormat="false" ht="15" hidden="false" customHeight="false" outlineLevel="0" collapsed="false">
      <c r="B201" s="32" t="s">
        <v>532</v>
      </c>
      <c r="C201" s="33" t="s">
        <v>129</v>
      </c>
      <c r="D201" s="33" t="s">
        <v>533</v>
      </c>
      <c r="E201" s="32" t="s">
        <v>534</v>
      </c>
      <c r="F201" s="33" t="s">
        <v>24</v>
      </c>
      <c r="G201" s="35" t="n">
        <v>10</v>
      </c>
      <c r="H201" s="36"/>
      <c r="I201" s="36" t="n">
        <f aca="false">ROUND(G201*H201,2)</f>
        <v>0</v>
      </c>
    </row>
    <row r="202" customFormat="false" ht="25.35" hidden="false" customHeight="false" outlineLevel="0" collapsed="false">
      <c r="B202" s="32" t="s">
        <v>535</v>
      </c>
      <c r="C202" s="33" t="s">
        <v>129</v>
      </c>
      <c r="D202" s="33" t="s">
        <v>536</v>
      </c>
      <c r="E202" s="32" t="s">
        <v>537</v>
      </c>
      <c r="F202" s="33" t="s">
        <v>24</v>
      </c>
      <c r="G202" s="35" t="n">
        <v>10</v>
      </c>
      <c r="H202" s="36"/>
      <c r="I202" s="36" t="n">
        <f aca="false">ROUND(G202*H202,2)</f>
        <v>0</v>
      </c>
    </row>
    <row r="203" customFormat="false" ht="25.35" hidden="false" customHeight="false" outlineLevel="0" collapsed="false">
      <c r="B203" s="32" t="s">
        <v>538</v>
      </c>
      <c r="C203" s="33" t="s">
        <v>129</v>
      </c>
      <c r="D203" s="33" t="s">
        <v>539</v>
      </c>
      <c r="E203" s="32" t="s">
        <v>540</v>
      </c>
      <c r="F203" s="33" t="s">
        <v>24</v>
      </c>
      <c r="G203" s="35" t="n">
        <v>20</v>
      </c>
      <c r="H203" s="36"/>
      <c r="I203" s="36" t="n">
        <f aca="false">ROUND(G203*H203,2)</f>
        <v>0</v>
      </c>
    </row>
    <row r="204" customFormat="false" ht="25.35" hidden="false" customHeight="false" outlineLevel="0" collapsed="false">
      <c r="B204" s="32" t="s">
        <v>541</v>
      </c>
      <c r="C204" s="33" t="s">
        <v>129</v>
      </c>
      <c r="D204" s="33" t="s">
        <v>542</v>
      </c>
      <c r="E204" s="32" t="s">
        <v>543</v>
      </c>
      <c r="F204" s="33" t="s">
        <v>64</v>
      </c>
      <c r="G204" s="35" t="n">
        <v>30</v>
      </c>
      <c r="H204" s="36"/>
      <c r="I204" s="36" t="n">
        <f aca="false">ROUND(G204*H204,2)</f>
        <v>0</v>
      </c>
    </row>
    <row r="205" customFormat="false" ht="25.35" hidden="false" customHeight="false" outlineLevel="0" collapsed="false">
      <c r="B205" s="32" t="s">
        <v>544</v>
      </c>
      <c r="C205" s="33" t="s">
        <v>129</v>
      </c>
      <c r="D205" s="33" t="s">
        <v>545</v>
      </c>
      <c r="E205" s="32" t="s">
        <v>546</v>
      </c>
      <c r="F205" s="33" t="s">
        <v>24</v>
      </c>
      <c r="G205" s="35" t="n">
        <v>20</v>
      </c>
      <c r="H205" s="36"/>
      <c r="I205" s="36" t="n">
        <f aca="false">ROUND(G205*H205,2)</f>
        <v>0</v>
      </c>
    </row>
    <row r="206" customFormat="false" ht="25.35" hidden="false" customHeight="false" outlineLevel="0" collapsed="false">
      <c r="B206" s="32" t="s">
        <v>547</v>
      </c>
      <c r="C206" s="33" t="s">
        <v>17</v>
      </c>
      <c r="D206" s="33" t="s">
        <v>548</v>
      </c>
      <c r="E206" s="34" t="s">
        <v>549</v>
      </c>
      <c r="F206" s="33" t="s">
        <v>64</v>
      </c>
      <c r="G206" s="35" t="n">
        <v>100</v>
      </c>
      <c r="H206" s="36"/>
      <c r="I206" s="36" t="n">
        <f aca="false">ROUND(G206*H206,2)</f>
        <v>0</v>
      </c>
    </row>
    <row r="207" customFormat="false" ht="25.35" hidden="false" customHeight="false" outlineLevel="0" collapsed="false">
      <c r="B207" s="32" t="s">
        <v>550</v>
      </c>
      <c r="C207" s="33" t="s">
        <v>17</v>
      </c>
      <c r="D207" s="33" t="s">
        <v>551</v>
      </c>
      <c r="E207" s="34" t="s">
        <v>552</v>
      </c>
      <c r="F207" s="33" t="s">
        <v>553</v>
      </c>
      <c r="G207" s="35" t="n">
        <v>200</v>
      </c>
      <c r="H207" s="36"/>
      <c r="I207" s="36" t="n">
        <f aca="false">ROUND(G207*H207,2)</f>
        <v>0</v>
      </c>
    </row>
    <row r="208" customFormat="false" ht="25.35" hidden="false" customHeight="false" outlineLevel="0" collapsed="false">
      <c r="B208" s="32" t="s">
        <v>554</v>
      </c>
      <c r="C208" s="33" t="s">
        <v>17</v>
      </c>
      <c r="D208" s="33" t="s">
        <v>555</v>
      </c>
      <c r="E208" s="34" t="s">
        <v>556</v>
      </c>
      <c r="F208" s="33" t="s">
        <v>64</v>
      </c>
      <c r="G208" s="35" t="n">
        <v>100</v>
      </c>
      <c r="H208" s="36"/>
      <c r="I208" s="36" t="n">
        <f aca="false">ROUND(G208*H208,2)</f>
        <v>0</v>
      </c>
    </row>
    <row r="209" customFormat="false" ht="25.35" hidden="false" customHeight="false" outlineLevel="0" collapsed="false">
      <c r="B209" s="32" t="s">
        <v>557</v>
      </c>
      <c r="C209" s="33" t="s">
        <v>17</v>
      </c>
      <c r="D209" s="33" t="s">
        <v>558</v>
      </c>
      <c r="E209" s="34" t="s">
        <v>559</v>
      </c>
      <c r="F209" s="33" t="s">
        <v>553</v>
      </c>
      <c r="G209" s="35" t="n">
        <v>200</v>
      </c>
      <c r="H209" s="36"/>
      <c r="I209" s="36" t="n">
        <f aca="false">ROUND(G209*H209,2)</f>
        <v>0</v>
      </c>
    </row>
    <row r="210" customFormat="false" ht="15" hidden="false" customHeight="false" outlineLevel="0" collapsed="false">
      <c r="B210" s="32" t="s">
        <v>560</v>
      </c>
      <c r="C210" s="33" t="s">
        <v>17</v>
      </c>
      <c r="D210" s="33" t="s">
        <v>561</v>
      </c>
      <c r="E210" s="34" t="s">
        <v>562</v>
      </c>
      <c r="F210" s="33" t="s">
        <v>64</v>
      </c>
      <c r="G210" s="35" t="n">
        <v>50</v>
      </c>
      <c r="H210" s="36"/>
      <c r="I210" s="36" t="n">
        <f aca="false">ROUND(G210*H210,2)</f>
        <v>0</v>
      </c>
    </row>
    <row r="211" customFormat="false" ht="15" hidden="false" customHeight="false" outlineLevel="0" collapsed="false">
      <c r="B211" s="32" t="s">
        <v>563</v>
      </c>
      <c r="C211" s="33" t="s">
        <v>129</v>
      </c>
      <c r="D211" s="33" t="s">
        <v>564</v>
      </c>
      <c r="E211" s="34" t="s">
        <v>565</v>
      </c>
      <c r="F211" s="33" t="s">
        <v>32</v>
      </c>
      <c r="G211" s="35" t="n">
        <v>4000</v>
      </c>
      <c r="H211" s="36"/>
      <c r="I211" s="36" t="n">
        <f aca="false">ROUND(G211*H211,2)</f>
        <v>0</v>
      </c>
    </row>
    <row r="212" customFormat="false" ht="15" hidden="false" customHeight="false" outlineLevel="0" collapsed="false">
      <c r="B212" s="32" t="s">
        <v>566</v>
      </c>
      <c r="C212" s="33" t="s">
        <v>17</v>
      </c>
      <c r="D212" s="33" t="s">
        <v>567</v>
      </c>
      <c r="E212" s="34" t="s">
        <v>568</v>
      </c>
      <c r="F212" s="33" t="s">
        <v>524</v>
      </c>
      <c r="G212" s="35" t="n">
        <v>1</v>
      </c>
      <c r="H212" s="36"/>
      <c r="I212" s="36" t="n">
        <f aca="false">ROUND(G212*H212,2)</f>
        <v>0</v>
      </c>
    </row>
    <row r="213" customFormat="false" ht="15" hidden="false" customHeight="false" outlineLevel="0" collapsed="false">
      <c r="B213" s="32" t="s">
        <v>569</v>
      </c>
      <c r="C213" s="33" t="s">
        <v>17</v>
      </c>
      <c r="D213" s="52" t="s">
        <v>570</v>
      </c>
      <c r="E213" s="34" t="s">
        <v>571</v>
      </c>
      <c r="F213" s="33" t="s">
        <v>32</v>
      </c>
      <c r="G213" s="35" t="n">
        <v>4000</v>
      </c>
      <c r="H213" s="36"/>
      <c r="I213" s="36" t="n">
        <f aca="false">ROUND(G213*H213,2)</f>
        <v>0</v>
      </c>
    </row>
    <row r="214" customFormat="false" ht="15" hidden="false" customHeight="false" outlineLevel="0" collapsed="false">
      <c r="B214" s="40"/>
      <c r="C214" s="41"/>
      <c r="D214" s="42"/>
      <c r="E214" s="43" t="s">
        <v>572</v>
      </c>
      <c r="F214" s="42"/>
      <c r="G214" s="45"/>
      <c r="H214" s="46"/>
      <c r="I214" s="47" t="n">
        <f aca="false">SUBTOTAL(9,I198:I213)</f>
        <v>0</v>
      </c>
    </row>
    <row r="215" customFormat="false" ht="15" hidden="false" customHeight="false" outlineLevel="0" collapsed="false">
      <c r="B215" s="73"/>
      <c r="C215" s="74"/>
      <c r="D215" s="75"/>
      <c r="E215" s="76" t="s">
        <v>573</v>
      </c>
      <c r="F215" s="74"/>
      <c r="G215" s="77"/>
      <c r="H215" s="78"/>
      <c r="I215" s="79" t="n">
        <f aca="false">SUBTOTAL(9,I6:I214)</f>
        <v>0</v>
      </c>
    </row>
    <row r="220" customFormat="false" ht="15" hidden="false" customHeight="false" outlineLevel="0" collapsed="false">
      <c r="I220" s="80"/>
    </row>
    <row r="222" customFormat="false" ht="15" hidden="false" customHeight="false" outlineLevel="0" collapsed="false">
      <c r="I222" s="80"/>
    </row>
  </sheetData>
  <autoFilter ref="B5:I214"/>
  <mergeCells count="4">
    <mergeCell ref="E2:H2"/>
    <mergeCell ref="C3:I3"/>
    <mergeCell ref="B4:C4"/>
    <mergeCell ref="E4:G4"/>
  </mergeCells>
  <printOptions headings="false" gridLines="false" gridLinesSet="true" horizontalCentered="true" verticalCentered="false"/>
  <pageMargins left="0.39375" right="0.39375" top="0.590277777777778" bottom="0.39375" header="0.511811023622047" footer="0.0784722222222222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rowBreaks count="1" manualBreakCount="1">
    <brk id="156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9227</TotalTime>
  <Application>LibreOffice/7.6.4.1$Windows_X86_64 LibreOffice_project/e19e193f88cd6c0525a17fb7a176ed8e6a3e2aa1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MARLON BRUNO DOS SANTOS SILVA</dc:creator>
  <dc:description/>
  <dc:language>pt-BR</dc:language>
  <cp:lastModifiedBy/>
  <cp:lastPrinted>2023-12-20T14:29:34Z</cp:lastPrinted>
  <dcterms:modified xsi:type="dcterms:W3CDTF">2024-03-04T16:06:11Z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