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pnlana.plansul\Downloads\"/>
    </mc:Choice>
  </mc:AlternateContent>
  <xr:revisionPtr revIDLastSave="0" documentId="13_ncr:1_{83192D4C-61C1-4D18-B988-00559578095A}" xr6:coauthVersionLast="36" xr6:coauthVersionMax="36" xr10:uidLastSave="{00000000-0000-0000-0000-000000000000}"/>
  <bookViews>
    <workbookView xWindow="0" yWindow="0" windowWidth="11685" windowHeight="3705" xr2:uid="{00000000-000D-0000-FFFF-FFFF00000000}"/>
  </bookViews>
  <sheets>
    <sheet name="Planilha1" sheetId="2" r:id="rId1"/>
  </sheets>
  <externalReferences>
    <externalReference r:id="rId2"/>
  </externalReferences>
  <definedNames>
    <definedName name="__fab2">'[1]Validação de Dados'!#REF!</definedName>
    <definedName name="Fab">'[1]Validação de Dados'!#REF!</definedName>
    <definedName name="Mod">'[1]Validação de Dados'!#REF!</definedName>
    <definedName name="ver">'[1]Validação de Dados'!#REF!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8" i="2" l="1"/>
  <c r="T48" i="2"/>
  <c r="A54" i="2"/>
  <c r="A55" i="2"/>
  <c r="A56" i="2"/>
  <c r="A57" i="2"/>
  <c r="A53" i="2"/>
  <c r="A52" i="2"/>
  <c r="R59" i="2" l="1"/>
  <c r="R49" i="2"/>
  <c r="R50" i="2" l="1"/>
  <c r="R60" i="2" l="1"/>
</calcChain>
</file>

<file path=xl/sharedStrings.xml><?xml version="1.0" encoding="utf-8"?>
<sst xmlns="http://schemas.openxmlformats.org/spreadsheetml/2006/main" count="478" uniqueCount="217">
  <si>
    <t>Placa *</t>
  </si>
  <si>
    <t>CHASSI</t>
  </si>
  <si>
    <t>Franquia Casco</t>
  </si>
  <si>
    <t>Cidade/ Lotação *</t>
  </si>
  <si>
    <t>Classe Bônus</t>
  </si>
  <si>
    <t>PGJ</t>
  </si>
  <si>
    <t>FORD</t>
  </si>
  <si>
    <t>CARGO 815</t>
  </si>
  <si>
    <t>N</t>
  </si>
  <si>
    <t>DIESEL</t>
  </si>
  <si>
    <t>9BFVCE1NXCBB86166</t>
  </si>
  <si>
    <t>BELO HORIZONTE</t>
  </si>
  <si>
    <t>1.6</t>
  </si>
  <si>
    <t>GASOLINA</t>
  </si>
  <si>
    <t>FIAT</t>
  </si>
  <si>
    <t>DUCATO</t>
  </si>
  <si>
    <t>GREENCAR VAN MC CH</t>
  </si>
  <si>
    <t>2.3</t>
  </si>
  <si>
    <t>93W245H34C2090834</t>
  </si>
  <si>
    <t>4.3</t>
  </si>
  <si>
    <t>9BW8C42R54R417859</t>
  </si>
  <si>
    <t>FEPDC</t>
  </si>
  <si>
    <t>POUSO ALEGRE</t>
  </si>
  <si>
    <t>VARGINHA</t>
  </si>
  <si>
    <t>HONDA</t>
  </si>
  <si>
    <t>CG 150 TITAN</t>
  </si>
  <si>
    <t>KS</t>
  </si>
  <si>
    <t>9C2KC08105R114703</t>
  </si>
  <si>
    <t>FLEX</t>
  </si>
  <si>
    <t>SUNDOW</t>
  </si>
  <si>
    <t>HUNTER 125 CC</t>
  </si>
  <si>
    <t>SE</t>
  </si>
  <si>
    <t>94J2XECJ67M014275</t>
  </si>
  <si>
    <t>UBERLANDIA</t>
  </si>
  <si>
    <t>FUSION</t>
  </si>
  <si>
    <t>IVECO</t>
  </si>
  <si>
    <t>3.0</t>
  </si>
  <si>
    <t>RENAULT</t>
  </si>
  <si>
    <t>CARGO</t>
  </si>
  <si>
    <t>2.8</t>
  </si>
  <si>
    <t>93W244F1392033182</t>
  </si>
  <si>
    <t>S10</t>
  </si>
  <si>
    <t>FURGÃO</t>
  </si>
  <si>
    <t>NX 400I</t>
  </si>
  <si>
    <t>FALCON</t>
  </si>
  <si>
    <t>0.4</t>
  </si>
  <si>
    <t>9C2ND1010DR301707</t>
  </si>
  <si>
    <t>IPATINGA</t>
  </si>
  <si>
    <t>9BFVCE1N8BBB73303</t>
  </si>
  <si>
    <t>COBALT</t>
  </si>
  <si>
    <t>1.4</t>
  </si>
  <si>
    <t>TOYOTA</t>
  </si>
  <si>
    <t>HILUX</t>
  </si>
  <si>
    <t>CD 4X4 SRV</t>
  </si>
  <si>
    <t>8AJFZ29G8C6154497</t>
  </si>
  <si>
    <t>PEUGEOT</t>
  </si>
  <si>
    <t>BOXER VAN</t>
  </si>
  <si>
    <t>MAR MC CH</t>
  </si>
  <si>
    <t>936ZCWMNCD2108977</t>
  </si>
  <si>
    <t>PALIO WEEKEND</t>
  </si>
  <si>
    <t>ADVENTURE</t>
  </si>
  <si>
    <t>1.8 16V</t>
  </si>
  <si>
    <t>9BD373175E5057763</t>
  </si>
  <si>
    <t xml:space="preserve">iVCT </t>
  </si>
  <si>
    <t>2.5 16V</t>
  </si>
  <si>
    <t>3FA6P0HTXFR116888</t>
  </si>
  <si>
    <t>3FA6P0HT8ER383395</t>
  </si>
  <si>
    <t>ZFA230000V5475507</t>
  </si>
  <si>
    <t>Item</t>
  </si>
  <si>
    <t>Fonte de Recurso</t>
  </si>
  <si>
    <t xml:space="preserve">Fabricante </t>
  </si>
  <si>
    <t xml:space="preserve">Modelo </t>
  </si>
  <si>
    <t xml:space="preserve">Versão </t>
  </si>
  <si>
    <t xml:space="preserve">Motor </t>
  </si>
  <si>
    <t>Combustív.</t>
  </si>
  <si>
    <t>Ano/ FabrIca.</t>
  </si>
  <si>
    <t>Ano/ Model</t>
  </si>
  <si>
    <t>Franquia Máxima Casco(R$)</t>
  </si>
  <si>
    <t>Prêmio (R$)</t>
  </si>
  <si>
    <t>(R$)</t>
  </si>
  <si>
    <t>VALOR TOTAL DOS PRÊMIOS</t>
  </si>
  <si>
    <t>Reserva orçamentária para pagamento das franquias dos veículos PGJ que eventualmente forem acionadas ao longo da execução contratual. (INALTERÁVEL)</t>
  </si>
  <si>
    <t>Reserva orçamentária para pagamento das franquias dos veículos FEPDC que eventualmente forem acionadas ao longo da execução contratual. (INALTERÁVEL)</t>
  </si>
  <si>
    <t xml:space="preserve"> </t>
  </si>
  <si>
    <t>GMF8516</t>
  </si>
  <si>
    <t>GMF8517</t>
  </si>
  <si>
    <t>GMF8567</t>
  </si>
  <si>
    <t>GMG9571</t>
  </si>
  <si>
    <t>GUA5881</t>
  </si>
  <si>
    <t>HMD8389</t>
  </si>
  <si>
    <t>HMG2J93</t>
  </si>
  <si>
    <t>HMG3903</t>
  </si>
  <si>
    <t>HMG9659</t>
  </si>
  <si>
    <t>HMH4215</t>
  </si>
  <si>
    <t>HNB2119</t>
  </si>
  <si>
    <t>HOE6D71</t>
  </si>
  <si>
    <t>NXX7316</t>
  </si>
  <si>
    <t>PUE7731</t>
  </si>
  <si>
    <t>PUE7732</t>
  </si>
  <si>
    <t>PUQ2143</t>
  </si>
  <si>
    <t>PVV2688</t>
  </si>
  <si>
    <t>QPM6665</t>
  </si>
  <si>
    <t>QQG2994</t>
  </si>
  <si>
    <t>QQG3003</t>
  </si>
  <si>
    <t>QQG3026</t>
  </si>
  <si>
    <t>QQU1809</t>
  </si>
  <si>
    <t>QXW4J55</t>
  </si>
  <si>
    <t>QXW4J56</t>
  </si>
  <si>
    <t>QXW4J57</t>
  </si>
  <si>
    <t>QXX5I90</t>
  </si>
  <si>
    <t>QXX5J11</t>
  </si>
  <si>
    <t>QXX5J13</t>
  </si>
  <si>
    <t>QXX5J17</t>
  </si>
  <si>
    <t>QXX5J30</t>
  </si>
  <si>
    <t>QXX5J74</t>
  </si>
  <si>
    <t>QXX5J75</t>
  </si>
  <si>
    <t>QXX5J81</t>
  </si>
  <si>
    <t>QXX6A25</t>
  </si>
  <si>
    <t>QXZ7H81</t>
  </si>
  <si>
    <t>QXZ7H82</t>
  </si>
  <si>
    <t>QXZ7H83</t>
  </si>
  <si>
    <t>QXZ7H84</t>
  </si>
  <si>
    <t>QXZ7H85</t>
  </si>
  <si>
    <t>QXZ7H86</t>
  </si>
  <si>
    <t>RNX4H68</t>
  </si>
  <si>
    <t>RTU7H70</t>
  </si>
  <si>
    <t>RUZ7I04</t>
  </si>
  <si>
    <t>RUZ7I10</t>
  </si>
  <si>
    <t>DZA1F69</t>
  </si>
  <si>
    <t>RCF  Danos Materiais</t>
  </si>
  <si>
    <t>RCF  Danos Pessoais</t>
  </si>
  <si>
    <t>APP  Morte</t>
  </si>
  <si>
    <t>APP  Invalidez</t>
  </si>
  <si>
    <t>ITEM 1  VALOR TOTAL DOS PRÊMIOS DOS VEÍCULOS PGJ SOMADO À RESERVA ORÇAMENTÁRIA ACIMA:</t>
  </si>
  <si>
    <t>ORC9614</t>
  </si>
  <si>
    <t>ORC9952</t>
  </si>
  <si>
    <t>ITEM 2  VALOR TOTAL DOS PRÊMIOS DOS VEÍCULOS FEPDC SOMADO À RESERVA ORÇAMENTÁRIA ACIMA:</t>
  </si>
  <si>
    <t>Carroceria Baú</t>
  </si>
  <si>
    <t xml:space="preserve">Blindagem </t>
  </si>
  <si>
    <t>VOLKSWAGEN</t>
  </si>
  <si>
    <t>CHEVROLET</t>
  </si>
  <si>
    <t>CITROËN</t>
  </si>
  <si>
    <t>COROLLA</t>
  </si>
  <si>
    <t>STRADA</t>
  </si>
  <si>
    <t>LOGAN</t>
  </si>
  <si>
    <t>TRANSIT</t>
  </si>
  <si>
    <t>JUMPY</t>
  </si>
  <si>
    <t>EXPERT</t>
  </si>
  <si>
    <t>CRUZE</t>
  </si>
  <si>
    <t>TECTOR</t>
  </si>
  <si>
    <t>TRAILBLAZER</t>
  </si>
  <si>
    <t>XRE 300</t>
  </si>
  <si>
    <t>55C17CS</t>
  </si>
  <si>
    <t>XEI20FLEX</t>
  </si>
  <si>
    <t>ALTISFLEX</t>
  </si>
  <si>
    <t>WORKING CD</t>
  </si>
  <si>
    <t>LTZ</t>
  </si>
  <si>
    <t>LS DD4</t>
  </si>
  <si>
    <t>EXP 16 SCE</t>
  </si>
  <si>
    <t>460 B AT</t>
  </si>
  <si>
    <t>EUROLAF</t>
  </si>
  <si>
    <t>LT NB AT</t>
  </si>
  <si>
    <t>30s13</t>
  </si>
  <si>
    <t>DAILY</t>
  </si>
  <si>
    <t>170E 28</t>
  </si>
  <si>
    <t>460 B</t>
  </si>
  <si>
    <t>PRE D4A</t>
  </si>
  <si>
    <t>ABS</t>
  </si>
  <si>
    <t>1.4 TURBO</t>
  </si>
  <si>
    <t>2.0</t>
  </si>
  <si>
    <t>4.0</t>
  </si>
  <si>
    <t>1.8</t>
  </si>
  <si>
    <t>93ZC53C01K8485399</t>
  </si>
  <si>
    <t>93ZC53C01K8485655</t>
  </si>
  <si>
    <t>9BRBD3HE2K0446905</t>
  </si>
  <si>
    <t>9BRBD3HE2F0221258</t>
  </si>
  <si>
    <t>9BD578341F7917107</t>
  </si>
  <si>
    <t>9BGJC6920KB151207</t>
  </si>
  <si>
    <t>9BG148DK0KC447176</t>
  </si>
  <si>
    <t>9BG148DK0KC443901</t>
  </si>
  <si>
    <t>9BG148DK0KC443348</t>
  </si>
  <si>
    <t>93Y4SRFH4LJ838767</t>
  </si>
  <si>
    <t>WF0JTTBG6PU010104</t>
  </si>
  <si>
    <t>WF0JTTBG4PU010103</t>
  </si>
  <si>
    <t>WF0JTTBGXPU010106</t>
  </si>
  <si>
    <t>9V7VBBHXGLA002875</t>
  </si>
  <si>
    <t>9V8VBBHXGLA001429</t>
  </si>
  <si>
    <t>9V6VBBHXGLA001424</t>
  </si>
  <si>
    <t>9V8VBBHXGLA001423</t>
  </si>
  <si>
    <t>8AGBB69S0LR102722</t>
  </si>
  <si>
    <t>8AGBB69SOLR105838</t>
  </si>
  <si>
    <t>8AGBB69S0LR102260</t>
  </si>
  <si>
    <t>8AGBB69S0LR101512</t>
  </si>
  <si>
    <t>8AGBB69SOLR106063</t>
  </si>
  <si>
    <t>8AGBB69S0LR103083</t>
  </si>
  <si>
    <t>93ZA1PMH0L8937170</t>
  </si>
  <si>
    <t>93ZA1PMH0L8937152</t>
  </si>
  <si>
    <t>93ZC0359ZK8485831</t>
  </si>
  <si>
    <t>93ZC0359ZK8488127</t>
  </si>
  <si>
    <t>9BG156YK0NC407654</t>
  </si>
  <si>
    <t>9BG156YK0NC438415</t>
  </si>
  <si>
    <t>WF0JTTBE4NU000778</t>
  </si>
  <si>
    <t>WF0JTTBE0NU000857</t>
  </si>
  <si>
    <t>9C2ND1120LR003324</t>
  </si>
  <si>
    <t>UNAI</t>
  </si>
  <si>
    <t>DIVINÓPOLIS</t>
  </si>
  <si>
    <t>QQN5101</t>
  </si>
  <si>
    <t>QQN5104</t>
  </si>
  <si>
    <t>QQN5303</t>
  </si>
  <si>
    <t>QQU1810</t>
  </si>
  <si>
    <t>9BGJB7520K212066</t>
  </si>
  <si>
    <t>9BGJB7520KB210044</t>
  </si>
  <si>
    <t>9BGJB7520KB209507</t>
  </si>
  <si>
    <t>93Y4SRFH4LJ838750</t>
  </si>
  <si>
    <t>SPIN</t>
  </si>
  <si>
    <t xml:space="preserve">LOGAN </t>
  </si>
  <si>
    <t>1.8L MT 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</si>
</sst>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3" formatCode="_-* #,##0.00_-;\-* #,##0.00_-;_-* &quot;-&quot;??_-;_-@_-"/>
    <numFmt numFmtId="164" formatCode="&quot;R$&quot;\ #,##0.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  <charset val="1"/>
    </font>
    <font>
      <sz val="11"/>
      <name val="Arial"/>
      <family val="2"/>
    </font>
    <font>
      <sz val="11"/>
      <name val="Arial"/>
    </font>
    <font>
      <sz val="10"/>
      <color rgb="FFFF0000"/>
      <name val="Arial"/>
      <family val="2"/>
    </font>
    <font>
      <sz val="9"/>
      <color rgb="FFFF0000"/>
      <name val="Calibri"/>
      <family val="2"/>
      <scheme val="minor"/>
    </font>
    <font>
      <sz val="9"/>
      <color rgb="FFFF0000"/>
      <name val="Arial"/>
      <family val="2"/>
    </font>
    <font>
      <u/>
      <sz val="10"/>
      <color rgb="FF0000EE"/>
      <name val="Liberation Sans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/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43" fontId="1" fillId="0" borderId="0" applyFill="0" applyBorder="0" applyAlignment="0" applyProtection="0"/>
    <xf numFmtId="0" fontId="18" fillId="0" borderId="0"/>
  </cellStyleXfs>
  <cellXfs count="78">
    <xf numFmtId="0" fontId="0" fillId="0" borderId="0" xfId="0"/>
    <xf numFmtId="0" fontId="4" fillId="0" borderId="0" xfId="0" applyFont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/>
    </xf>
    <xf numFmtId="0" fontId="6" fillId="3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7" fillId="3" borderId="10" xfId="0" applyFont="1" applyFill="1" applyBorder="1" applyAlignment="1">
      <alignment horizontal="center" vertical="center" wrapText="1"/>
    </xf>
    <xf numFmtId="0" fontId="8" fillId="0" borderId="0" xfId="0" applyFont="1"/>
    <xf numFmtId="0" fontId="7" fillId="3" borderId="3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4" fillId="0" borderId="0" xfId="0" applyFont="1"/>
    <xf numFmtId="0" fontId="5" fillId="0" borderId="4" xfId="0" applyFont="1" applyBorder="1" applyAlignment="1">
      <alignment horizontal="right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right" vertical="center"/>
    </xf>
    <xf numFmtId="0" fontId="11" fillId="0" borderId="0" xfId="0" applyFont="1"/>
    <xf numFmtId="0" fontId="10" fillId="5" borderId="3" xfId="0" applyFont="1" applyFill="1" applyBorder="1" applyAlignment="1">
      <alignment vertical="center"/>
    </xf>
    <xf numFmtId="0" fontId="10" fillId="5" borderId="4" xfId="0" applyFont="1" applyFill="1" applyBorder="1" applyAlignment="1">
      <alignment vertical="center" wrapText="1"/>
    </xf>
    <xf numFmtId="0" fontId="11" fillId="0" borderId="0" xfId="0" applyFont="1" applyAlignment="1">
      <alignment wrapText="1"/>
    </xf>
    <xf numFmtId="4" fontId="3" fillId="6" borderId="11" xfId="0" applyNumberFormat="1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164" fontId="5" fillId="0" borderId="3" xfId="0" applyNumberFormat="1" applyFont="1" applyBorder="1" applyAlignment="1">
      <alignment vertical="center"/>
    </xf>
    <xf numFmtId="0" fontId="5" fillId="0" borderId="9" xfId="0" applyFont="1" applyBorder="1" applyAlignment="1">
      <alignment horizontal="right" vertical="center"/>
    </xf>
    <xf numFmtId="164" fontId="5" fillId="2" borderId="4" xfId="0" applyNumberFormat="1" applyFont="1" applyFill="1" applyBorder="1" applyAlignment="1">
      <alignment vertical="center"/>
    </xf>
    <xf numFmtId="0" fontId="5" fillId="7" borderId="1" xfId="0" applyFont="1" applyFill="1" applyBorder="1" applyAlignment="1">
      <alignment vertical="center"/>
    </xf>
    <xf numFmtId="0" fontId="9" fillId="7" borderId="7" xfId="0" applyFont="1" applyFill="1" applyBorder="1" applyAlignment="1">
      <alignment vertical="center"/>
    </xf>
    <xf numFmtId="0" fontId="9" fillId="7" borderId="12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vertical="center"/>
    </xf>
    <xf numFmtId="0" fontId="9" fillId="7" borderId="3" xfId="0" applyFont="1" applyFill="1" applyBorder="1" applyAlignment="1">
      <alignment vertical="center"/>
    </xf>
    <xf numFmtId="8" fontId="5" fillId="8" borderId="3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164" fontId="15" fillId="3" borderId="9" xfId="0" applyNumberFormat="1" applyFont="1" applyFill="1" applyBorder="1" applyAlignment="1">
      <alignment horizontal="center" vertical="center"/>
    </xf>
    <xf numFmtId="164" fontId="16" fillId="3" borderId="3" xfId="0" applyNumberFormat="1" applyFont="1" applyFill="1" applyBorder="1" applyAlignment="1">
      <alignment vertical="center"/>
    </xf>
    <xf numFmtId="164" fontId="17" fillId="0" borderId="9" xfId="0" applyNumberFormat="1" applyFont="1" applyBorder="1" applyAlignment="1">
      <alignment vertical="center"/>
    </xf>
    <xf numFmtId="164" fontId="15" fillId="3" borderId="2" xfId="0" applyNumberFormat="1" applyFont="1" applyFill="1" applyBorder="1" applyAlignment="1">
      <alignment horizontal="center" vertical="center"/>
    </xf>
    <xf numFmtId="164" fontId="17" fillId="3" borderId="9" xfId="0" applyNumberFormat="1" applyFont="1" applyFill="1" applyBorder="1" applyAlignment="1">
      <alignment vertical="center"/>
    </xf>
    <xf numFmtId="164" fontId="17" fillId="3" borderId="3" xfId="0" applyNumberFormat="1" applyFont="1" applyFill="1" applyBorder="1" applyAlignment="1">
      <alignment vertical="center"/>
    </xf>
    <xf numFmtId="164" fontId="15" fillId="0" borderId="2" xfId="0" applyNumberFormat="1" applyFont="1" applyBorder="1" applyAlignment="1">
      <alignment horizontal="center" vertical="center"/>
    </xf>
    <xf numFmtId="164" fontId="17" fillId="0" borderId="3" xfId="0" applyNumberFormat="1" applyFont="1" applyBorder="1" applyAlignment="1">
      <alignment horizontal="center" vertical="center"/>
    </xf>
    <xf numFmtId="164" fontId="17" fillId="0" borderId="3" xfId="0" applyNumberFormat="1" applyFont="1" applyBorder="1" applyAlignment="1">
      <alignment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164" fontId="9" fillId="0" borderId="7" xfId="0" applyNumberFormat="1" applyFont="1" applyBorder="1" applyAlignment="1">
      <alignment vertical="center"/>
    </xf>
    <xf numFmtId="164" fontId="9" fillId="0" borderId="8" xfId="0" applyNumberFormat="1" applyFont="1" applyBorder="1" applyAlignment="1">
      <alignment vertical="center"/>
    </xf>
    <xf numFmtId="8" fontId="9" fillId="9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164" fontId="9" fillId="9" borderId="7" xfId="0" applyNumberFormat="1" applyFont="1" applyFill="1" applyBorder="1" applyAlignment="1">
      <alignment vertical="center" wrapText="1"/>
    </xf>
    <xf numFmtId="164" fontId="9" fillId="9" borderId="8" xfId="0" applyNumberFormat="1" applyFont="1" applyFill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Fill="1"/>
    <xf numFmtId="3" fontId="5" fillId="0" borderId="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</cellXfs>
  <cellStyles count="4">
    <cellStyle name="Hyperlink" xfId="3" xr:uid="{97439412-8419-425E-8A23-31A33964FA99}"/>
    <cellStyle name="Normal" xfId="0" builtinId="0"/>
    <cellStyle name="Normal 2" xfId="1" xr:uid="{00000000-0005-0000-0000-000001000000}"/>
    <cellStyle name="Separador de milhares 2" xfId="2" xr:uid="{00000000-0005-0000-0000-000002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102\producaolicitacoes\Reestrutura&#231;&#227;o%20DITRA\Sistema%20Trivale%20-%20Abastecimento%20e%20Lavagem%20de%20Ve&#237;culos\Planilha%20de%20Ve&#237;culos%20e%20Motoris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ão Cadastro Responsável"/>
      <sheetName val="Responsável"/>
      <sheetName val="Instrução Cadastro de Filial"/>
      <sheetName val="Filiais"/>
      <sheetName val="Instrução Cadastro de Centro de"/>
      <sheetName val="Centro de Resultado "/>
      <sheetName val="Instrução Cadastro de Veículos"/>
      <sheetName val="Cadastro de Veículo"/>
      <sheetName val="Instrução Cadastro de Motorista"/>
      <sheetName val="Cadastro de Motoristas"/>
      <sheetName val="Validação de D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63"/>
  <sheetViews>
    <sheetView tabSelected="1" showWhiteSpace="0" zoomScaleNormal="100" zoomScalePageLayoutView="110" workbookViewId="0">
      <pane ySplit="2" topLeftCell="A21" activePane="bottomLeft" state="frozen"/>
      <selection pane="bottomLeft" activeCell="A47" activeCellId="1" sqref="A52:A57 A3:A47"/>
    </sheetView>
  </sheetViews>
  <sheetFormatPr defaultRowHeight="15" x14ac:dyDescent="0.25"/>
  <cols>
    <col min="1" max="1" width="5.140625" bestFit="1" customWidth="1"/>
    <col min="3" max="3" width="9.42578125" bestFit="1" customWidth="1"/>
    <col min="4" max="4" width="12.85546875" bestFit="1" customWidth="1"/>
    <col min="5" max="5" width="14.85546875" bestFit="1" customWidth="1"/>
    <col min="6" max="6" width="13.140625" customWidth="1"/>
    <col min="7" max="7" width="9.85546875" bestFit="1" customWidth="1"/>
    <col min="8" max="8" width="12" customWidth="1"/>
    <col min="9" max="10" width="9.5703125" bestFit="1" customWidth="1"/>
    <col min="11" max="11" width="20.28515625" bestFit="1" customWidth="1"/>
    <col min="12" max="13" width="20.28515625" customWidth="1"/>
    <col min="14" max="15" width="22.140625" bestFit="1" customWidth="1"/>
    <col min="16" max="16" width="12" bestFit="1" customWidth="1"/>
    <col min="17" max="17" width="14.85546875" customWidth="1"/>
    <col min="18" max="18" width="13.42578125" customWidth="1"/>
    <col min="19" max="19" width="11.28515625" customWidth="1"/>
    <col min="20" max="20" width="13.140625" customWidth="1"/>
    <col min="21" max="21" width="24.28515625" customWidth="1"/>
    <col min="22" max="22" width="9.28515625" customWidth="1"/>
  </cols>
  <sheetData>
    <row r="1" spans="1:22" s="12" customFormat="1" ht="25.5" customHeight="1" x14ac:dyDescent="0.2">
      <c r="A1" s="58" t="s">
        <v>68</v>
      </c>
      <c r="B1" s="58" t="s">
        <v>69</v>
      </c>
      <c r="C1" s="58" t="s">
        <v>0</v>
      </c>
      <c r="D1" s="58" t="s">
        <v>70</v>
      </c>
      <c r="E1" s="58" t="s">
        <v>71</v>
      </c>
      <c r="F1" s="58" t="s">
        <v>72</v>
      </c>
      <c r="G1" s="58" t="s">
        <v>73</v>
      </c>
      <c r="H1" s="58" t="s">
        <v>74</v>
      </c>
      <c r="I1" s="58" t="s">
        <v>75</v>
      </c>
      <c r="J1" s="58" t="s">
        <v>76</v>
      </c>
      <c r="K1" s="58" t="s">
        <v>1</v>
      </c>
      <c r="L1" s="58" t="s">
        <v>137</v>
      </c>
      <c r="M1" s="58" t="s">
        <v>138</v>
      </c>
      <c r="N1" s="58" t="s">
        <v>129</v>
      </c>
      <c r="O1" s="58" t="s">
        <v>130</v>
      </c>
      <c r="P1" s="58" t="s">
        <v>131</v>
      </c>
      <c r="Q1" s="58" t="s">
        <v>132</v>
      </c>
      <c r="R1" s="58" t="s">
        <v>77</v>
      </c>
      <c r="S1" s="11" t="s">
        <v>2</v>
      </c>
      <c r="T1" s="11" t="s">
        <v>78</v>
      </c>
      <c r="U1" s="71" t="s">
        <v>3</v>
      </c>
      <c r="V1" s="58" t="s">
        <v>4</v>
      </c>
    </row>
    <row r="2" spans="1:22" s="12" customFormat="1" ht="18" customHeight="1" thickBo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13" t="s">
        <v>79</v>
      </c>
      <c r="T2" s="13"/>
      <c r="U2" s="72"/>
      <c r="V2" s="59"/>
    </row>
    <row r="3" spans="1:22" ht="15.75" thickBot="1" x14ac:dyDescent="0.3">
      <c r="A3" s="2">
        <v>1</v>
      </c>
      <c r="B3" s="3" t="s">
        <v>5</v>
      </c>
      <c r="C3" s="4" t="s">
        <v>88</v>
      </c>
      <c r="D3" s="4" t="s">
        <v>6</v>
      </c>
      <c r="E3" s="4" t="s">
        <v>7</v>
      </c>
      <c r="F3" s="5" t="s">
        <v>8</v>
      </c>
      <c r="G3" s="4" t="s">
        <v>170</v>
      </c>
      <c r="H3" s="3" t="s">
        <v>9</v>
      </c>
      <c r="I3" s="3">
        <v>2011</v>
      </c>
      <c r="J3" s="3">
        <v>2012</v>
      </c>
      <c r="K3" s="3" t="s">
        <v>10</v>
      </c>
      <c r="L3" s="76">
        <v>51500</v>
      </c>
      <c r="M3" s="3"/>
      <c r="N3" s="36">
        <v>300000</v>
      </c>
      <c r="O3" s="36">
        <v>150000</v>
      </c>
      <c r="P3" s="36">
        <v>12500</v>
      </c>
      <c r="Q3" s="36">
        <v>12500</v>
      </c>
      <c r="R3" s="42"/>
      <c r="S3" s="43"/>
      <c r="T3" s="44"/>
      <c r="U3" s="14" t="s">
        <v>11</v>
      </c>
      <c r="V3" s="6"/>
    </row>
    <row r="4" spans="1:22" ht="24.75" thickBot="1" x14ac:dyDescent="0.3">
      <c r="A4" s="2">
        <v>2</v>
      </c>
      <c r="B4" s="3" t="s">
        <v>5</v>
      </c>
      <c r="C4" s="4" t="s">
        <v>89</v>
      </c>
      <c r="D4" s="4" t="s">
        <v>14</v>
      </c>
      <c r="E4" s="4" t="s">
        <v>15</v>
      </c>
      <c r="F4" s="5" t="s">
        <v>16</v>
      </c>
      <c r="G4" s="3" t="s">
        <v>17</v>
      </c>
      <c r="H4" s="3" t="s">
        <v>9</v>
      </c>
      <c r="I4" s="3">
        <v>2011</v>
      </c>
      <c r="J4" s="3">
        <v>2012</v>
      </c>
      <c r="K4" s="3" t="s">
        <v>18</v>
      </c>
      <c r="L4" s="76"/>
      <c r="M4" s="3"/>
      <c r="N4" s="36">
        <v>300000</v>
      </c>
      <c r="O4" s="36">
        <v>150000</v>
      </c>
      <c r="P4" s="36">
        <v>12500</v>
      </c>
      <c r="Q4" s="36">
        <v>12500</v>
      </c>
      <c r="R4" s="45"/>
      <c r="S4" s="45"/>
      <c r="T4" s="46"/>
      <c r="U4" s="14" t="s">
        <v>11</v>
      </c>
      <c r="V4" s="6"/>
    </row>
    <row r="5" spans="1:22" ht="15.75" thickBot="1" x14ac:dyDescent="0.3">
      <c r="A5" s="2">
        <v>3</v>
      </c>
      <c r="B5" s="3" t="s">
        <v>5</v>
      </c>
      <c r="C5" s="4" t="s">
        <v>97</v>
      </c>
      <c r="D5" s="4" t="s">
        <v>6</v>
      </c>
      <c r="E5" s="14" t="s">
        <v>34</v>
      </c>
      <c r="F5" s="25" t="s">
        <v>63</v>
      </c>
      <c r="G5" s="26" t="s">
        <v>64</v>
      </c>
      <c r="H5" s="26" t="s">
        <v>28</v>
      </c>
      <c r="I5" s="26">
        <v>2014</v>
      </c>
      <c r="J5" s="26">
        <v>2015</v>
      </c>
      <c r="K5" s="27" t="s">
        <v>65</v>
      </c>
      <c r="L5" s="76"/>
      <c r="M5" s="7"/>
      <c r="N5" s="36">
        <v>300000</v>
      </c>
      <c r="O5" s="36">
        <v>150000</v>
      </c>
      <c r="P5" s="36">
        <v>12500</v>
      </c>
      <c r="Q5" s="36">
        <v>12500</v>
      </c>
      <c r="R5" s="45"/>
      <c r="S5" s="45"/>
      <c r="T5" s="46"/>
      <c r="U5" s="14" t="s">
        <v>11</v>
      </c>
      <c r="V5" s="29"/>
    </row>
    <row r="6" spans="1:22" ht="15.75" thickBot="1" x14ac:dyDescent="0.3">
      <c r="A6" s="2">
        <v>4</v>
      </c>
      <c r="B6" s="3" t="s">
        <v>5</v>
      </c>
      <c r="C6" s="4" t="s">
        <v>98</v>
      </c>
      <c r="D6" s="4" t="s">
        <v>6</v>
      </c>
      <c r="E6" s="4" t="s">
        <v>34</v>
      </c>
      <c r="F6" s="5" t="s">
        <v>63</v>
      </c>
      <c r="G6" s="3" t="s">
        <v>64</v>
      </c>
      <c r="H6" s="3" t="s">
        <v>28</v>
      </c>
      <c r="I6" s="5">
        <v>2014</v>
      </c>
      <c r="J6" s="5">
        <v>2014</v>
      </c>
      <c r="K6" s="7" t="s">
        <v>66</v>
      </c>
      <c r="L6" s="76"/>
      <c r="M6" s="7"/>
      <c r="N6" s="36">
        <v>300000</v>
      </c>
      <c r="O6" s="36">
        <v>150000</v>
      </c>
      <c r="P6" s="36">
        <v>12500</v>
      </c>
      <c r="Q6" s="36">
        <v>12500</v>
      </c>
      <c r="R6" s="45"/>
      <c r="S6" s="45"/>
      <c r="T6" s="47"/>
      <c r="U6" s="4" t="s">
        <v>11</v>
      </c>
      <c r="V6" s="6"/>
    </row>
    <row r="7" spans="1:22" ht="15.75" thickBot="1" x14ac:dyDescent="0.3">
      <c r="A7" s="2">
        <v>5</v>
      </c>
      <c r="B7" s="3" t="s">
        <v>5</v>
      </c>
      <c r="C7" s="4" t="s">
        <v>87</v>
      </c>
      <c r="D7" s="7" t="s">
        <v>14</v>
      </c>
      <c r="E7" s="7" t="s">
        <v>15</v>
      </c>
      <c r="F7" s="4" t="s">
        <v>38</v>
      </c>
      <c r="G7" s="4" t="s">
        <v>39</v>
      </c>
      <c r="H7" s="4" t="s">
        <v>9</v>
      </c>
      <c r="I7" s="4">
        <v>1997</v>
      </c>
      <c r="J7" s="4">
        <v>1998</v>
      </c>
      <c r="K7" s="4" t="s">
        <v>67</v>
      </c>
      <c r="L7" s="76"/>
      <c r="M7" s="4"/>
      <c r="N7" s="36">
        <v>300000</v>
      </c>
      <c r="O7" s="36">
        <v>150000</v>
      </c>
      <c r="P7" s="36">
        <v>12500</v>
      </c>
      <c r="Q7" s="36">
        <v>12500</v>
      </c>
      <c r="R7" s="48"/>
      <c r="S7" s="48"/>
      <c r="T7" s="49"/>
      <c r="U7" s="4" t="s">
        <v>11</v>
      </c>
      <c r="V7" s="10"/>
    </row>
    <row r="8" spans="1:22" ht="15.75" thickBot="1" x14ac:dyDescent="0.3">
      <c r="A8" s="2">
        <v>6</v>
      </c>
      <c r="B8" s="3" t="s">
        <v>5</v>
      </c>
      <c r="C8" s="4" t="s">
        <v>91</v>
      </c>
      <c r="D8" s="4" t="s">
        <v>24</v>
      </c>
      <c r="E8" s="4" t="s">
        <v>25</v>
      </c>
      <c r="F8" s="8" t="s">
        <v>26</v>
      </c>
      <c r="G8" s="4">
        <v>0.15</v>
      </c>
      <c r="H8" s="4" t="s">
        <v>13</v>
      </c>
      <c r="I8" s="4">
        <v>2005</v>
      </c>
      <c r="J8" s="4">
        <v>2005</v>
      </c>
      <c r="K8" s="4" t="s">
        <v>27</v>
      </c>
      <c r="L8" s="76"/>
      <c r="M8" s="4"/>
      <c r="N8" s="36">
        <v>300000</v>
      </c>
      <c r="O8" s="36">
        <v>150000</v>
      </c>
      <c r="P8" s="36">
        <v>12500</v>
      </c>
      <c r="Q8" s="36">
        <v>12500</v>
      </c>
      <c r="R8" s="48"/>
      <c r="S8" s="48"/>
      <c r="T8" s="50"/>
      <c r="U8" s="4" t="s">
        <v>11</v>
      </c>
      <c r="V8" s="6"/>
    </row>
    <row r="9" spans="1:22" ht="15.75" thickBot="1" x14ac:dyDescent="0.3">
      <c r="A9" s="2">
        <v>7</v>
      </c>
      <c r="B9" s="3" t="s">
        <v>5</v>
      </c>
      <c r="C9" s="4" t="s">
        <v>92</v>
      </c>
      <c r="D9" s="4" t="s">
        <v>29</v>
      </c>
      <c r="E9" s="4" t="s">
        <v>30</v>
      </c>
      <c r="F9" s="8" t="s">
        <v>31</v>
      </c>
      <c r="G9" s="4">
        <v>0.13</v>
      </c>
      <c r="H9" s="4" t="s">
        <v>13</v>
      </c>
      <c r="I9" s="4">
        <v>2006</v>
      </c>
      <c r="J9" s="4">
        <v>2007</v>
      </c>
      <c r="K9" s="4" t="s">
        <v>32</v>
      </c>
      <c r="L9" s="76"/>
      <c r="M9" s="4"/>
      <c r="N9" s="36">
        <v>300000</v>
      </c>
      <c r="O9" s="36">
        <v>150000</v>
      </c>
      <c r="P9" s="36">
        <v>12500</v>
      </c>
      <c r="Q9" s="36">
        <v>12500</v>
      </c>
      <c r="R9" s="48"/>
      <c r="S9" s="48"/>
      <c r="T9" s="50"/>
      <c r="U9" s="4" t="s">
        <v>33</v>
      </c>
      <c r="V9" s="6"/>
    </row>
    <row r="10" spans="1:22" ht="15.75" thickBot="1" x14ac:dyDescent="0.3">
      <c r="A10" s="2">
        <v>8</v>
      </c>
      <c r="B10" s="3" t="s">
        <v>5</v>
      </c>
      <c r="C10" s="4" t="s">
        <v>93</v>
      </c>
      <c r="D10" s="4" t="s">
        <v>14</v>
      </c>
      <c r="E10" s="4" t="s">
        <v>15</v>
      </c>
      <c r="F10" s="5" t="s">
        <v>38</v>
      </c>
      <c r="G10" s="3" t="s">
        <v>39</v>
      </c>
      <c r="H10" s="3" t="s">
        <v>9</v>
      </c>
      <c r="I10" s="3">
        <v>2008</v>
      </c>
      <c r="J10" s="3">
        <v>2009</v>
      </c>
      <c r="K10" s="3" t="s">
        <v>40</v>
      </c>
      <c r="L10" s="76"/>
      <c r="M10" s="3"/>
      <c r="N10" s="36">
        <v>300000</v>
      </c>
      <c r="O10" s="36">
        <v>150000</v>
      </c>
      <c r="P10" s="36">
        <v>12500</v>
      </c>
      <c r="Q10" s="36">
        <v>12500</v>
      </c>
      <c r="R10" s="45"/>
      <c r="S10" s="45"/>
      <c r="T10" s="47"/>
      <c r="U10" s="4" t="s">
        <v>11</v>
      </c>
      <c r="V10" s="6"/>
    </row>
    <row r="11" spans="1:22" ht="15.75" thickBot="1" x14ac:dyDescent="0.3">
      <c r="A11" s="2">
        <v>9</v>
      </c>
      <c r="B11" s="3" t="s">
        <v>5</v>
      </c>
      <c r="C11" s="4" t="s">
        <v>94</v>
      </c>
      <c r="D11" s="4" t="s">
        <v>24</v>
      </c>
      <c r="E11" s="4" t="s">
        <v>43</v>
      </c>
      <c r="F11" s="8" t="s">
        <v>44</v>
      </c>
      <c r="G11" s="4" t="s">
        <v>45</v>
      </c>
      <c r="H11" s="4" t="s">
        <v>13</v>
      </c>
      <c r="I11" s="4">
        <v>2012</v>
      </c>
      <c r="J11" s="4">
        <v>2013</v>
      </c>
      <c r="K11" s="4" t="s">
        <v>46</v>
      </c>
      <c r="L11" s="76"/>
      <c r="M11" s="4"/>
      <c r="N11" s="36">
        <v>300000</v>
      </c>
      <c r="O11" s="36">
        <v>150000</v>
      </c>
      <c r="P11" s="36">
        <v>12500</v>
      </c>
      <c r="Q11" s="36">
        <v>12500</v>
      </c>
      <c r="R11" s="48"/>
      <c r="S11" s="48"/>
      <c r="T11" s="50"/>
      <c r="U11" s="4" t="s">
        <v>47</v>
      </c>
      <c r="V11" s="6"/>
    </row>
    <row r="12" spans="1:22" ht="15.75" thickBot="1" x14ac:dyDescent="0.3">
      <c r="A12" s="2">
        <v>10</v>
      </c>
      <c r="B12" s="3" t="s">
        <v>5</v>
      </c>
      <c r="C12" s="4" t="s">
        <v>96</v>
      </c>
      <c r="D12" s="4" t="s">
        <v>51</v>
      </c>
      <c r="E12" s="4" t="s">
        <v>52</v>
      </c>
      <c r="F12" s="5" t="s">
        <v>53</v>
      </c>
      <c r="G12" s="3" t="s">
        <v>36</v>
      </c>
      <c r="H12" s="3" t="s">
        <v>9</v>
      </c>
      <c r="I12" s="5">
        <v>2011</v>
      </c>
      <c r="J12" s="5">
        <v>2012</v>
      </c>
      <c r="K12" s="5" t="s">
        <v>54</v>
      </c>
      <c r="L12" s="76"/>
      <c r="M12" s="5"/>
      <c r="N12" s="36">
        <v>300000</v>
      </c>
      <c r="O12" s="36">
        <v>150000</v>
      </c>
      <c r="P12" s="36">
        <v>12500</v>
      </c>
      <c r="Q12" s="36">
        <v>12500</v>
      </c>
      <c r="R12" s="45"/>
      <c r="S12" s="45"/>
      <c r="T12" s="47"/>
      <c r="U12" s="4" t="s">
        <v>47</v>
      </c>
      <c r="V12" s="6"/>
    </row>
    <row r="13" spans="1:22" ht="15.75" thickBot="1" x14ac:dyDescent="0.3">
      <c r="A13" s="2">
        <v>11</v>
      </c>
      <c r="B13" s="3" t="s">
        <v>5</v>
      </c>
      <c r="C13" s="4" t="s">
        <v>84</v>
      </c>
      <c r="D13" s="4" t="s">
        <v>35</v>
      </c>
      <c r="E13" s="4" t="s">
        <v>163</v>
      </c>
      <c r="F13" s="8" t="s">
        <v>152</v>
      </c>
      <c r="G13" s="4"/>
      <c r="H13" s="4" t="s">
        <v>9</v>
      </c>
      <c r="I13" s="4">
        <v>2019</v>
      </c>
      <c r="J13" s="4">
        <v>2019</v>
      </c>
      <c r="K13" s="4" t="s">
        <v>172</v>
      </c>
      <c r="L13" s="76">
        <v>51500</v>
      </c>
      <c r="M13" s="4"/>
      <c r="N13" s="36">
        <v>300000</v>
      </c>
      <c r="O13" s="36">
        <v>150000</v>
      </c>
      <c r="P13" s="36">
        <v>12500</v>
      </c>
      <c r="Q13" s="36">
        <v>12500</v>
      </c>
      <c r="R13" s="48"/>
      <c r="S13" s="48"/>
      <c r="T13" s="50"/>
      <c r="U13" s="4" t="s">
        <v>11</v>
      </c>
      <c r="V13" s="6"/>
    </row>
    <row r="14" spans="1:22" ht="15.75" thickBot="1" x14ac:dyDescent="0.3">
      <c r="A14" s="2">
        <v>12</v>
      </c>
      <c r="B14" s="3" t="s">
        <v>5</v>
      </c>
      <c r="C14" s="4" t="s">
        <v>85</v>
      </c>
      <c r="D14" s="4" t="s">
        <v>35</v>
      </c>
      <c r="E14" s="4" t="s">
        <v>163</v>
      </c>
      <c r="F14" s="8" t="s">
        <v>152</v>
      </c>
      <c r="G14" s="4"/>
      <c r="H14" s="4" t="s">
        <v>9</v>
      </c>
      <c r="I14" s="4">
        <v>2019</v>
      </c>
      <c r="J14" s="4">
        <v>2019</v>
      </c>
      <c r="K14" s="4" t="s">
        <v>173</v>
      </c>
      <c r="L14" s="76">
        <v>51500</v>
      </c>
      <c r="M14" s="4"/>
      <c r="N14" s="36">
        <v>300000</v>
      </c>
      <c r="O14" s="36">
        <v>150000</v>
      </c>
      <c r="P14" s="36">
        <v>12500</v>
      </c>
      <c r="Q14" s="36">
        <v>12500</v>
      </c>
      <c r="R14" s="48"/>
      <c r="S14" s="48"/>
      <c r="T14" s="50"/>
      <c r="U14" s="4" t="s">
        <v>11</v>
      </c>
      <c r="V14" s="6"/>
    </row>
    <row r="15" spans="1:22" ht="15.75" thickBot="1" x14ac:dyDescent="0.3">
      <c r="A15" s="2">
        <v>13</v>
      </c>
      <c r="B15" s="3" t="s">
        <v>5</v>
      </c>
      <c r="C15" s="4" t="s">
        <v>86</v>
      </c>
      <c r="D15" s="4" t="s">
        <v>51</v>
      </c>
      <c r="E15" s="4" t="s">
        <v>142</v>
      </c>
      <c r="F15" s="8" t="s">
        <v>153</v>
      </c>
      <c r="G15" s="4" t="s">
        <v>169</v>
      </c>
      <c r="H15" s="4" t="s">
        <v>13</v>
      </c>
      <c r="I15" s="4">
        <v>2019</v>
      </c>
      <c r="J15" s="4">
        <v>2019</v>
      </c>
      <c r="K15" s="4" t="s">
        <v>174</v>
      </c>
      <c r="L15" s="76"/>
      <c r="M15" s="4"/>
      <c r="N15" s="36">
        <v>300000</v>
      </c>
      <c r="O15" s="36">
        <v>150000</v>
      </c>
      <c r="P15" s="36">
        <v>12500</v>
      </c>
      <c r="Q15" s="36">
        <v>12500</v>
      </c>
      <c r="R15" s="48"/>
      <c r="S15" s="48"/>
      <c r="T15" s="50"/>
      <c r="U15" s="4" t="s">
        <v>11</v>
      </c>
      <c r="V15" s="6"/>
    </row>
    <row r="16" spans="1:22" ht="15.75" thickBot="1" x14ac:dyDescent="0.3">
      <c r="A16" s="2">
        <v>14</v>
      </c>
      <c r="B16" s="3" t="s">
        <v>5</v>
      </c>
      <c r="C16" s="4" t="s">
        <v>90</v>
      </c>
      <c r="D16" s="4" t="s">
        <v>139</v>
      </c>
      <c r="E16" s="74">
        <v>7110</v>
      </c>
      <c r="F16" s="74">
        <v>7110</v>
      </c>
      <c r="G16" s="4" t="s">
        <v>19</v>
      </c>
      <c r="H16" s="4" t="s">
        <v>9</v>
      </c>
      <c r="I16" s="4">
        <v>2004</v>
      </c>
      <c r="J16" s="4">
        <v>2004</v>
      </c>
      <c r="K16" s="4" t="s">
        <v>20</v>
      </c>
      <c r="L16" s="76">
        <v>40740</v>
      </c>
      <c r="M16" s="4"/>
      <c r="N16" s="36">
        <v>300000</v>
      </c>
      <c r="O16" s="36">
        <v>150000</v>
      </c>
      <c r="P16" s="36">
        <v>12500</v>
      </c>
      <c r="Q16" s="36">
        <v>12500</v>
      </c>
      <c r="R16" s="48"/>
      <c r="S16" s="48"/>
      <c r="T16" s="50"/>
      <c r="U16" s="4" t="s">
        <v>11</v>
      </c>
      <c r="V16" s="6"/>
    </row>
    <row r="17" spans="1:22" ht="15.75" thickBot="1" x14ac:dyDescent="0.3">
      <c r="A17" s="2">
        <v>15</v>
      </c>
      <c r="B17" s="3" t="s">
        <v>5</v>
      </c>
      <c r="C17" s="4" t="s">
        <v>95</v>
      </c>
      <c r="D17" s="4" t="s">
        <v>6</v>
      </c>
      <c r="E17" s="4" t="s">
        <v>7</v>
      </c>
      <c r="F17" s="8" t="s">
        <v>8</v>
      </c>
      <c r="G17" s="4" t="s">
        <v>170</v>
      </c>
      <c r="H17" s="4" t="s">
        <v>9</v>
      </c>
      <c r="I17" s="4">
        <v>2010</v>
      </c>
      <c r="J17" s="4">
        <v>2011</v>
      </c>
      <c r="K17" s="4" t="s">
        <v>48</v>
      </c>
      <c r="L17" s="76">
        <v>51500</v>
      </c>
      <c r="M17" s="4"/>
      <c r="N17" s="36">
        <v>300000</v>
      </c>
      <c r="O17" s="36">
        <v>150000</v>
      </c>
      <c r="P17" s="36">
        <v>12500</v>
      </c>
      <c r="Q17" s="36">
        <v>12500</v>
      </c>
      <c r="R17" s="48"/>
      <c r="S17" s="48"/>
      <c r="T17" s="50"/>
      <c r="U17" s="4" t="s">
        <v>11</v>
      </c>
      <c r="V17" s="6"/>
    </row>
    <row r="18" spans="1:22" ht="15.75" thickBot="1" x14ac:dyDescent="0.3">
      <c r="A18" s="2">
        <v>16</v>
      </c>
      <c r="B18" s="3" t="s">
        <v>5</v>
      </c>
      <c r="C18" s="4" t="s">
        <v>99</v>
      </c>
      <c r="D18" s="4" t="s">
        <v>51</v>
      </c>
      <c r="E18" s="4" t="s">
        <v>142</v>
      </c>
      <c r="F18" s="8" t="s">
        <v>154</v>
      </c>
      <c r="G18" s="4" t="s">
        <v>169</v>
      </c>
      <c r="H18" s="4" t="s">
        <v>13</v>
      </c>
      <c r="I18" s="4">
        <v>2014</v>
      </c>
      <c r="J18" s="4">
        <v>2015</v>
      </c>
      <c r="K18" s="4" t="s">
        <v>175</v>
      </c>
      <c r="L18" s="76"/>
      <c r="M18" s="4"/>
      <c r="N18" s="36">
        <v>300000</v>
      </c>
      <c r="O18" s="36">
        <v>150000</v>
      </c>
      <c r="P18" s="36">
        <v>12500</v>
      </c>
      <c r="Q18" s="36">
        <v>12500</v>
      </c>
      <c r="R18" s="48"/>
      <c r="S18" s="48"/>
      <c r="T18" s="50"/>
      <c r="U18" s="4" t="s">
        <v>47</v>
      </c>
      <c r="V18" s="6"/>
    </row>
    <row r="19" spans="1:22" ht="15.75" thickBot="1" x14ac:dyDescent="0.3">
      <c r="A19" s="2">
        <v>17</v>
      </c>
      <c r="B19" s="3" t="s">
        <v>5</v>
      </c>
      <c r="C19" s="4" t="s">
        <v>100</v>
      </c>
      <c r="D19" s="4" t="s">
        <v>14</v>
      </c>
      <c r="E19" s="4" t="s">
        <v>143</v>
      </c>
      <c r="F19" s="8" t="s">
        <v>155</v>
      </c>
      <c r="G19" s="4" t="s">
        <v>50</v>
      </c>
      <c r="H19" s="4" t="s">
        <v>28</v>
      </c>
      <c r="I19" s="4">
        <v>2014</v>
      </c>
      <c r="J19" s="4">
        <v>2015</v>
      </c>
      <c r="K19" s="4" t="s">
        <v>176</v>
      </c>
      <c r="L19" s="76"/>
      <c r="M19" s="4"/>
      <c r="N19" s="36">
        <v>300000</v>
      </c>
      <c r="O19" s="36">
        <v>150000</v>
      </c>
      <c r="P19" s="36">
        <v>12500</v>
      </c>
      <c r="Q19" s="36">
        <v>12500</v>
      </c>
      <c r="R19" s="48"/>
      <c r="S19" s="48"/>
      <c r="T19" s="50"/>
      <c r="U19" s="4" t="s">
        <v>204</v>
      </c>
      <c r="V19" s="6"/>
    </row>
    <row r="20" spans="1:22" ht="15.75" thickBot="1" x14ac:dyDescent="0.3">
      <c r="A20" s="2">
        <v>18</v>
      </c>
      <c r="B20" s="3" t="s">
        <v>5</v>
      </c>
      <c r="C20" s="4" t="s">
        <v>101</v>
      </c>
      <c r="D20" s="4" t="s">
        <v>140</v>
      </c>
      <c r="E20" s="4" t="s">
        <v>49</v>
      </c>
      <c r="F20" s="8" t="s">
        <v>156</v>
      </c>
      <c r="G20" s="4" t="s">
        <v>171</v>
      </c>
      <c r="H20" s="4" t="s">
        <v>28</v>
      </c>
      <c r="I20" s="4">
        <v>2018</v>
      </c>
      <c r="J20" s="4">
        <v>2019</v>
      </c>
      <c r="K20" s="4" t="s">
        <v>177</v>
      </c>
      <c r="L20" s="76"/>
      <c r="M20" s="4"/>
      <c r="N20" s="36">
        <v>300000</v>
      </c>
      <c r="O20" s="36">
        <v>150000</v>
      </c>
      <c r="P20" s="36">
        <v>12500</v>
      </c>
      <c r="Q20" s="36">
        <v>12500</v>
      </c>
      <c r="R20" s="48"/>
      <c r="S20" s="48"/>
      <c r="T20" s="50"/>
      <c r="U20" s="4" t="s">
        <v>47</v>
      </c>
      <c r="V20" s="6"/>
    </row>
    <row r="21" spans="1:22" ht="15.75" thickBot="1" x14ac:dyDescent="0.3">
      <c r="A21" s="2">
        <v>19</v>
      </c>
      <c r="B21" s="3" t="s">
        <v>5</v>
      </c>
      <c r="C21" s="4" t="s">
        <v>102</v>
      </c>
      <c r="D21" s="4" t="s">
        <v>140</v>
      </c>
      <c r="E21" s="4" t="s">
        <v>41</v>
      </c>
      <c r="F21" s="8" t="s">
        <v>157</v>
      </c>
      <c r="G21" s="4" t="s">
        <v>39</v>
      </c>
      <c r="H21" s="4" t="s">
        <v>9</v>
      </c>
      <c r="I21" s="4">
        <v>2019</v>
      </c>
      <c r="J21" s="4">
        <v>2019</v>
      </c>
      <c r="K21" s="4" t="s">
        <v>178</v>
      </c>
      <c r="L21" s="76"/>
      <c r="M21" s="4"/>
      <c r="N21" s="36">
        <v>300000</v>
      </c>
      <c r="O21" s="36">
        <v>150000</v>
      </c>
      <c r="P21" s="36">
        <v>12500</v>
      </c>
      <c r="Q21" s="36">
        <v>12500</v>
      </c>
      <c r="R21" s="48"/>
      <c r="S21" s="48"/>
      <c r="T21" s="50"/>
      <c r="U21" s="4" t="s">
        <v>11</v>
      </c>
      <c r="V21" s="6"/>
    </row>
    <row r="22" spans="1:22" ht="15.75" thickBot="1" x14ac:dyDescent="0.3">
      <c r="A22" s="2">
        <v>20</v>
      </c>
      <c r="B22" s="3" t="s">
        <v>5</v>
      </c>
      <c r="C22" s="4" t="s">
        <v>103</v>
      </c>
      <c r="D22" s="4" t="s">
        <v>140</v>
      </c>
      <c r="E22" s="4" t="s">
        <v>41</v>
      </c>
      <c r="F22" s="8" t="s">
        <v>157</v>
      </c>
      <c r="G22" s="4" t="s">
        <v>39</v>
      </c>
      <c r="H22" s="4" t="s">
        <v>9</v>
      </c>
      <c r="I22" s="4">
        <v>2019</v>
      </c>
      <c r="J22" s="4">
        <v>2019</v>
      </c>
      <c r="K22" s="4" t="s">
        <v>179</v>
      </c>
      <c r="L22" s="76"/>
      <c r="M22" s="4"/>
      <c r="N22" s="36">
        <v>300000</v>
      </c>
      <c r="O22" s="36">
        <v>150000</v>
      </c>
      <c r="P22" s="36">
        <v>12500</v>
      </c>
      <c r="Q22" s="36">
        <v>12500</v>
      </c>
      <c r="R22" s="48"/>
      <c r="S22" s="48"/>
      <c r="T22" s="50"/>
      <c r="U22" s="4" t="s">
        <v>11</v>
      </c>
      <c r="V22" s="6"/>
    </row>
    <row r="23" spans="1:22" ht="15.75" thickBot="1" x14ac:dyDescent="0.3">
      <c r="A23" s="2">
        <v>21</v>
      </c>
      <c r="B23" s="3" t="s">
        <v>5</v>
      </c>
      <c r="C23" s="4" t="s">
        <v>104</v>
      </c>
      <c r="D23" s="4" t="s">
        <v>140</v>
      </c>
      <c r="E23" s="4" t="s">
        <v>41</v>
      </c>
      <c r="F23" s="8" t="s">
        <v>157</v>
      </c>
      <c r="G23" s="4" t="s">
        <v>39</v>
      </c>
      <c r="H23" s="4" t="s">
        <v>9</v>
      </c>
      <c r="I23" s="4">
        <v>2019</v>
      </c>
      <c r="J23" s="4">
        <v>2019</v>
      </c>
      <c r="K23" s="4" t="s">
        <v>180</v>
      </c>
      <c r="L23" s="76"/>
      <c r="M23" s="4"/>
      <c r="N23" s="36">
        <v>300000</v>
      </c>
      <c r="O23" s="36">
        <v>150000</v>
      </c>
      <c r="P23" s="36">
        <v>12500</v>
      </c>
      <c r="Q23" s="36">
        <v>12500</v>
      </c>
      <c r="R23" s="48"/>
      <c r="S23" s="48"/>
      <c r="T23" s="50"/>
      <c r="U23" s="4" t="s">
        <v>11</v>
      </c>
      <c r="V23" s="6"/>
    </row>
    <row r="24" spans="1:22" ht="15.75" thickBot="1" x14ac:dyDescent="0.3">
      <c r="A24" s="2">
        <v>22</v>
      </c>
      <c r="B24" s="3" t="s">
        <v>5</v>
      </c>
      <c r="C24" s="4" t="s">
        <v>105</v>
      </c>
      <c r="D24" s="4" t="s">
        <v>37</v>
      </c>
      <c r="E24" s="4" t="s">
        <v>144</v>
      </c>
      <c r="F24" s="8" t="s">
        <v>158</v>
      </c>
      <c r="G24" s="4" t="s">
        <v>12</v>
      </c>
      <c r="H24" s="4" t="s">
        <v>28</v>
      </c>
      <c r="I24" s="4">
        <v>2019</v>
      </c>
      <c r="J24" s="4">
        <v>2020</v>
      </c>
      <c r="K24" s="4" t="s">
        <v>181</v>
      </c>
      <c r="L24" s="76"/>
      <c r="M24" s="4"/>
      <c r="N24" s="36">
        <v>300000</v>
      </c>
      <c r="O24" s="36">
        <v>150000</v>
      </c>
      <c r="P24" s="36">
        <v>12500</v>
      </c>
      <c r="Q24" s="36">
        <v>12500</v>
      </c>
      <c r="R24" s="48"/>
      <c r="S24" s="48"/>
      <c r="T24" s="50"/>
      <c r="U24" s="4" t="s">
        <v>23</v>
      </c>
      <c r="V24" s="6"/>
    </row>
    <row r="25" spans="1:22" ht="15.75" thickBot="1" x14ac:dyDescent="0.3">
      <c r="A25" s="2">
        <v>23</v>
      </c>
      <c r="B25" s="3" t="s">
        <v>5</v>
      </c>
      <c r="C25" s="4" t="s">
        <v>106</v>
      </c>
      <c r="D25" s="4" t="s">
        <v>6</v>
      </c>
      <c r="E25" s="4" t="s">
        <v>145</v>
      </c>
      <c r="F25" s="8" t="s">
        <v>159</v>
      </c>
      <c r="G25" s="4" t="s">
        <v>169</v>
      </c>
      <c r="H25" s="4" t="s">
        <v>9</v>
      </c>
      <c r="I25" s="4">
        <v>2023</v>
      </c>
      <c r="J25" s="4">
        <v>2023</v>
      </c>
      <c r="K25" s="4" t="s">
        <v>182</v>
      </c>
      <c r="L25" s="76"/>
      <c r="M25" s="4"/>
      <c r="N25" s="36">
        <v>300000</v>
      </c>
      <c r="O25" s="36">
        <v>150000</v>
      </c>
      <c r="P25" s="36">
        <v>12500</v>
      </c>
      <c r="Q25" s="36">
        <v>12500</v>
      </c>
      <c r="R25" s="48"/>
      <c r="S25" s="48"/>
      <c r="T25" s="50"/>
      <c r="U25" s="4" t="s">
        <v>11</v>
      </c>
      <c r="V25" s="6"/>
    </row>
    <row r="26" spans="1:22" ht="15.75" thickBot="1" x14ac:dyDescent="0.3">
      <c r="A26" s="2">
        <v>24</v>
      </c>
      <c r="B26" s="3" t="s">
        <v>5</v>
      </c>
      <c r="C26" s="4" t="s">
        <v>107</v>
      </c>
      <c r="D26" s="4" t="s">
        <v>6</v>
      </c>
      <c r="E26" s="4" t="s">
        <v>145</v>
      </c>
      <c r="F26" s="8" t="s">
        <v>159</v>
      </c>
      <c r="G26" s="4" t="s">
        <v>169</v>
      </c>
      <c r="H26" s="4" t="s">
        <v>9</v>
      </c>
      <c r="I26" s="4">
        <v>2023</v>
      </c>
      <c r="J26" s="4">
        <v>2023</v>
      </c>
      <c r="K26" s="4" t="s">
        <v>183</v>
      </c>
      <c r="L26" s="76"/>
      <c r="M26" s="4"/>
      <c r="N26" s="36">
        <v>300000</v>
      </c>
      <c r="O26" s="36">
        <v>150000</v>
      </c>
      <c r="P26" s="36">
        <v>12500</v>
      </c>
      <c r="Q26" s="36">
        <v>12500</v>
      </c>
      <c r="R26" s="48"/>
      <c r="S26" s="48"/>
      <c r="T26" s="50"/>
      <c r="U26" s="4" t="s">
        <v>11</v>
      </c>
      <c r="V26" s="6"/>
    </row>
    <row r="27" spans="1:22" ht="15.75" thickBot="1" x14ac:dyDescent="0.3">
      <c r="A27" s="2">
        <v>25</v>
      </c>
      <c r="B27" s="3" t="s">
        <v>5</v>
      </c>
      <c r="C27" s="4" t="s">
        <v>108</v>
      </c>
      <c r="D27" s="4" t="s">
        <v>6</v>
      </c>
      <c r="E27" s="4" t="s">
        <v>145</v>
      </c>
      <c r="F27" s="8" t="s">
        <v>159</v>
      </c>
      <c r="G27" s="4" t="s">
        <v>169</v>
      </c>
      <c r="H27" s="4" t="s">
        <v>9</v>
      </c>
      <c r="I27" s="4">
        <v>2023</v>
      </c>
      <c r="J27" s="4">
        <v>2023</v>
      </c>
      <c r="K27" s="4" t="s">
        <v>184</v>
      </c>
      <c r="L27" s="76"/>
      <c r="M27" s="4"/>
      <c r="N27" s="36">
        <v>300000</v>
      </c>
      <c r="O27" s="36">
        <v>150000</v>
      </c>
      <c r="P27" s="36">
        <v>12500</v>
      </c>
      <c r="Q27" s="36">
        <v>12500</v>
      </c>
      <c r="R27" s="48"/>
      <c r="S27" s="48"/>
      <c r="T27" s="50"/>
      <c r="U27" s="4" t="s">
        <v>11</v>
      </c>
      <c r="V27" s="6"/>
    </row>
    <row r="28" spans="1:22" ht="15.75" thickBot="1" x14ac:dyDescent="0.3">
      <c r="A28" s="2">
        <v>26</v>
      </c>
      <c r="B28" s="3" t="s">
        <v>5</v>
      </c>
      <c r="C28" s="4" t="s">
        <v>109</v>
      </c>
      <c r="D28" s="4" t="s">
        <v>141</v>
      </c>
      <c r="E28" s="4" t="s">
        <v>146</v>
      </c>
      <c r="F28" s="8" t="s">
        <v>42</v>
      </c>
      <c r="G28" s="4" t="s">
        <v>12</v>
      </c>
      <c r="H28" s="4" t="s">
        <v>9</v>
      </c>
      <c r="I28" s="4">
        <v>2019</v>
      </c>
      <c r="J28" s="4">
        <v>2020</v>
      </c>
      <c r="K28" s="4" t="s">
        <v>185</v>
      </c>
      <c r="L28" s="76"/>
      <c r="M28" s="4"/>
      <c r="N28" s="36">
        <v>300000</v>
      </c>
      <c r="O28" s="36">
        <v>150000</v>
      </c>
      <c r="P28" s="36">
        <v>12500</v>
      </c>
      <c r="Q28" s="36">
        <v>12500</v>
      </c>
      <c r="R28" s="48"/>
      <c r="S28" s="48"/>
      <c r="T28" s="50"/>
      <c r="U28" s="4" t="s">
        <v>11</v>
      </c>
      <c r="V28" s="6"/>
    </row>
    <row r="29" spans="1:22" ht="15.75" thickBot="1" x14ac:dyDescent="0.3">
      <c r="A29" s="2">
        <v>27</v>
      </c>
      <c r="B29" s="3" t="s">
        <v>5</v>
      </c>
      <c r="C29" s="4" t="s">
        <v>110</v>
      </c>
      <c r="D29" s="4" t="s">
        <v>55</v>
      </c>
      <c r="E29" s="4" t="s">
        <v>147</v>
      </c>
      <c r="F29" s="8" t="s">
        <v>160</v>
      </c>
      <c r="G29" s="4" t="s">
        <v>12</v>
      </c>
      <c r="H29" s="4" t="s">
        <v>9</v>
      </c>
      <c r="I29" s="4">
        <v>2019</v>
      </c>
      <c r="J29" s="4">
        <v>2020</v>
      </c>
      <c r="K29" s="4" t="s">
        <v>186</v>
      </c>
      <c r="L29" s="76"/>
      <c r="M29" s="4"/>
      <c r="N29" s="36">
        <v>300000</v>
      </c>
      <c r="O29" s="36">
        <v>150000</v>
      </c>
      <c r="P29" s="36">
        <v>12500</v>
      </c>
      <c r="Q29" s="36">
        <v>12500</v>
      </c>
      <c r="R29" s="48"/>
      <c r="S29" s="48"/>
      <c r="T29" s="50"/>
      <c r="U29" s="4" t="s">
        <v>11</v>
      </c>
      <c r="V29" s="6"/>
    </row>
    <row r="30" spans="1:22" ht="15.75" thickBot="1" x14ac:dyDescent="0.3">
      <c r="A30" s="2">
        <v>28</v>
      </c>
      <c r="B30" s="3" t="s">
        <v>5</v>
      </c>
      <c r="C30" s="4" t="s">
        <v>111</v>
      </c>
      <c r="D30" s="4" t="s">
        <v>55</v>
      </c>
      <c r="E30" s="4" t="s">
        <v>147</v>
      </c>
      <c r="F30" s="8" t="s">
        <v>160</v>
      </c>
      <c r="G30" s="4" t="s">
        <v>12</v>
      </c>
      <c r="H30" s="4" t="s">
        <v>9</v>
      </c>
      <c r="I30" s="4">
        <v>2019</v>
      </c>
      <c r="J30" s="4">
        <v>2020</v>
      </c>
      <c r="K30" s="4" t="s">
        <v>187</v>
      </c>
      <c r="L30" s="76"/>
      <c r="M30" s="4"/>
      <c r="N30" s="36">
        <v>300000</v>
      </c>
      <c r="O30" s="36">
        <v>150000</v>
      </c>
      <c r="P30" s="36">
        <v>12500</v>
      </c>
      <c r="Q30" s="36">
        <v>12500</v>
      </c>
      <c r="R30" s="48"/>
      <c r="S30" s="48"/>
      <c r="T30" s="50"/>
      <c r="U30" s="4" t="s">
        <v>11</v>
      </c>
      <c r="V30" s="6"/>
    </row>
    <row r="31" spans="1:22" ht="15.75" thickBot="1" x14ac:dyDescent="0.3">
      <c r="A31" s="2">
        <v>29</v>
      </c>
      <c r="B31" s="3" t="s">
        <v>5</v>
      </c>
      <c r="C31" s="4" t="s">
        <v>112</v>
      </c>
      <c r="D31" s="4" t="s">
        <v>55</v>
      </c>
      <c r="E31" s="4" t="s">
        <v>147</v>
      </c>
      <c r="F31" s="8" t="s">
        <v>160</v>
      </c>
      <c r="G31" s="4" t="s">
        <v>12</v>
      </c>
      <c r="H31" s="4" t="s">
        <v>9</v>
      </c>
      <c r="I31" s="4">
        <v>2019</v>
      </c>
      <c r="J31" s="4">
        <v>2020</v>
      </c>
      <c r="K31" s="4" t="s">
        <v>188</v>
      </c>
      <c r="L31" s="76"/>
      <c r="M31" s="4"/>
      <c r="N31" s="36">
        <v>300000</v>
      </c>
      <c r="O31" s="36">
        <v>150000</v>
      </c>
      <c r="P31" s="36">
        <v>12500</v>
      </c>
      <c r="Q31" s="36">
        <v>12500</v>
      </c>
      <c r="R31" s="48"/>
      <c r="S31" s="48"/>
      <c r="T31" s="50"/>
      <c r="U31" s="4" t="s">
        <v>11</v>
      </c>
      <c r="V31" s="6"/>
    </row>
    <row r="32" spans="1:22" ht="15.75" thickBot="1" x14ac:dyDescent="0.3">
      <c r="A32" s="2">
        <v>30</v>
      </c>
      <c r="B32" s="3" t="s">
        <v>5</v>
      </c>
      <c r="C32" s="4" t="s">
        <v>113</v>
      </c>
      <c r="D32" s="4" t="s">
        <v>140</v>
      </c>
      <c r="E32" s="4" t="s">
        <v>148</v>
      </c>
      <c r="F32" s="8" t="s">
        <v>161</v>
      </c>
      <c r="G32" s="4" t="s">
        <v>168</v>
      </c>
      <c r="H32" s="4" t="s">
        <v>28</v>
      </c>
      <c r="I32" s="4">
        <v>2019</v>
      </c>
      <c r="J32" s="4">
        <v>2020</v>
      </c>
      <c r="K32" s="4" t="s">
        <v>189</v>
      </c>
      <c r="L32" s="76"/>
      <c r="M32" s="4"/>
      <c r="N32" s="36">
        <v>300000</v>
      </c>
      <c r="O32" s="36">
        <v>150000</v>
      </c>
      <c r="P32" s="36">
        <v>12500</v>
      </c>
      <c r="Q32" s="36">
        <v>12500</v>
      </c>
      <c r="R32" s="48"/>
      <c r="S32" s="48"/>
      <c r="T32" s="50"/>
      <c r="U32" s="4" t="s">
        <v>11</v>
      </c>
      <c r="V32" s="6"/>
    </row>
    <row r="33" spans="1:22" ht="15.75" thickBot="1" x14ac:dyDescent="0.3">
      <c r="A33" s="2">
        <v>31</v>
      </c>
      <c r="B33" s="3" t="s">
        <v>5</v>
      </c>
      <c r="C33" s="4" t="s">
        <v>114</v>
      </c>
      <c r="D33" s="4" t="s">
        <v>140</v>
      </c>
      <c r="E33" s="4" t="s">
        <v>148</v>
      </c>
      <c r="F33" s="8" t="s">
        <v>161</v>
      </c>
      <c r="G33" s="4" t="s">
        <v>168</v>
      </c>
      <c r="H33" s="4" t="s">
        <v>28</v>
      </c>
      <c r="I33" s="4">
        <v>2019</v>
      </c>
      <c r="J33" s="4">
        <v>2020</v>
      </c>
      <c r="K33" s="4" t="s">
        <v>190</v>
      </c>
      <c r="L33" s="76"/>
      <c r="M33" s="4"/>
      <c r="N33" s="36">
        <v>300000</v>
      </c>
      <c r="O33" s="36">
        <v>150000</v>
      </c>
      <c r="P33" s="36">
        <v>12500</v>
      </c>
      <c r="Q33" s="36">
        <v>12500</v>
      </c>
      <c r="R33" s="48"/>
      <c r="S33" s="48"/>
      <c r="T33" s="50"/>
      <c r="U33" s="4" t="s">
        <v>11</v>
      </c>
      <c r="V33" s="6"/>
    </row>
    <row r="34" spans="1:22" ht="15.75" thickBot="1" x14ac:dyDescent="0.3">
      <c r="A34" s="2">
        <v>32</v>
      </c>
      <c r="B34" s="3" t="s">
        <v>5</v>
      </c>
      <c r="C34" s="4" t="s">
        <v>115</v>
      </c>
      <c r="D34" s="4" t="s">
        <v>140</v>
      </c>
      <c r="E34" s="4" t="s">
        <v>148</v>
      </c>
      <c r="F34" s="8" t="s">
        <v>161</v>
      </c>
      <c r="G34" s="4" t="s">
        <v>168</v>
      </c>
      <c r="H34" s="4" t="s">
        <v>28</v>
      </c>
      <c r="I34" s="4">
        <v>2019</v>
      </c>
      <c r="J34" s="4">
        <v>2020</v>
      </c>
      <c r="K34" s="4" t="s">
        <v>191</v>
      </c>
      <c r="L34" s="76"/>
      <c r="M34" s="4"/>
      <c r="N34" s="36">
        <v>300000</v>
      </c>
      <c r="O34" s="36">
        <v>150000</v>
      </c>
      <c r="P34" s="36">
        <v>12500</v>
      </c>
      <c r="Q34" s="36">
        <v>12500</v>
      </c>
      <c r="R34" s="48"/>
      <c r="S34" s="48"/>
      <c r="T34" s="50"/>
      <c r="U34" s="4" t="s">
        <v>11</v>
      </c>
      <c r="V34" s="6"/>
    </row>
    <row r="35" spans="1:22" ht="15.75" thickBot="1" x14ac:dyDescent="0.3">
      <c r="A35" s="2">
        <v>33</v>
      </c>
      <c r="B35" s="3" t="s">
        <v>5</v>
      </c>
      <c r="C35" s="4" t="s">
        <v>116</v>
      </c>
      <c r="D35" s="4" t="s">
        <v>140</v>
      </c>
      <c r="E35" s="4" t="s">
        <v>148</v>
      </c>
      <c r="F35" s="8" t="s">
        <v>161</v>
      </c>
      <c r="G35" s="4" t="s">
        <v>168</v>
      </c>
      <c r="H35" s="4" t="s">
        <v>28</v>
      </c>
      <c r="I35" s="4">
        <v>2019</v>
      </c>
      <c r="J35" s="4">
        <v>2020</v>
      </c>
      <c r="K35" s="4" t="s">
        <v>192</v>
      </c>
      <c r="L35" s="76"/>
      <c r="M35" s="4"/>
      <c r="N35" s="36">
        <v>300000</v>
      </c>
      <c r="O35" s="36">
        <v>150000</v>
      </c>
      <c r="P35" s="36">
        <v>12500</v>
      </c>
      <c r="Q35" s="36">
        <v>12500</v>
      </c>
      <c r="R35" s="48"/>
      <c r="S35" s="48"/>
      <c r="T35" s="50"/>
      <c r="U35" s="4" t="s">
        <v>11</v>
      </c>
      <c r="V35" s="6"/>
    </row>
    <row r="36" spans="1:22" ht="15.75" thickBot="1" x14ac:dyDescent="0.3">
      <c r="A36" s="2">
        <v>34</v>
      </c>
      <c r="B36" s="3" t="s">
        <v>5</v>
      </c>
      <c r="C36" s="4" t="s">
        <v>117</v>
      </c>
      <c r="D36" s="4" t="s">
        <v>140</v>
      </c>
      <c r="E36" s="4" t="s">
        <v>148</v>
      </c>
      <c r="F36" s="8" t="s">
        <v>161</v>
      </c>
      <c r="G36" s="4" t="s">
        <v>168</v>
      </c>
      <c r="H36" s="4" t="s">
        <v>28</v>
      </c>
      <c r="I36" s="4">
        <v>2019</v>
      </c>
      <c r="J36" s="4">
        <v>2020</v>
      </c>
      <c r="K36" s="4" t="s">
        <v>193</v>
      </c>
      <c r="L36" s="76"/>
      <c r="M36" s="4"/>
      <c r="N36" s="36">
        <v>300000</v>
      </c>
      <c r="O36" s="36">
        <v>150000</v>
      </c>
      <c r="P36" s="36">
        <v>12500</v>
      </c>
      <c r="Q36" s="36">
        <v>12500</v>
      </c>
      <c r="R36" s="48"/>
      <c r="S36" s="48"/>
      <c r="T36" s="50"/>
      <c r="U36" s="4" t="s">
        <v>11</v>
      </c>
      <c r="V36" s="6"/>
    </row>
    <row r="37" spans="1:22" ht="15.75" thickBot="1" x14ac:dyDescent="0.3">
      <c r="A37" s="2">
        <v>35</v>
      </c>
      <c r="B37" s="3" t="s">
        <v>5</v>
      </c>
      <c r="C37" s="4" t="s">
        <v>118</v>
      </c>
      <c r="D37" s="4" t="s">
        <v>140</v>
      </c>
      <c r="E37" s="4" t="s">
        <v>148</v>
      </c>
      <c r="F37" s="8" t="s">
        <v>161</v>
      </c>
      <c r="G37" s="4" t="s">
        <v>168</v>
      </c>
      <c r="H37" s="4" t="s">
        <v>28</v>
      </c>
      <c r="I37" s="4">
        <v>2019</v>
      </c>
      <c r="J37" s="4">
        <v>2020</v>
      </c>
      <c r="K37" s="4" t="s">
        <v>194</v>
      </c>
      <c r="L37" s="76"/>
      <c r="M37" s="4"/>
      <c r="N37" s="36">
        <v>300000</v>
      </c>
      <c r="O37" s="36">
        <v>150000</v>
      </c>
      <c r="P37" s="36">
        <v>12500</v>
      </c>
      <c r="Q37" s="36">
        <v>12500</v>
      </c>
      <c r="R37" s="48"/>
      <c r="S37" s="48"/>
      <c r="T37" s="50"/>
      <c r="U37" s="4" t="s">
        <v>11</v>
      </c>
      <c r="V37" s="6"/>
    </row>
    <row r="38" spans="1:22" ht="15.75" thickBot="1" x14ac:dyDescent="0.3">
      <c r="A38" s="2">
        <v>36</v>
      </c>
      <c r="B38" s="3" t="s">
        <v>5</v>
      </c>
      <c r="C38" s="4" t="s">
        <v>119</v>
      </c>
      <c r="D38" s="4" t="s">
        <v>35</v>
      </c>
      <c r="E38" s="4" t="s">
        <v>149</v>
      </c>
      <c r="F38" s="75" t="s">
        <v>164</v>
      </c>
      <c r="G38" s="4"/>
      <c r="H38" s="4" t="s">
        <v>9</v>
      </c>
      <c r="I38" s="4">
        <v>2019</v>
      </c>
      <c r="J38" s="4">
        <v>2020</v>
      </c>
      <c r="K38" s="4" t="s">
        <v>195</v>
      </c>
      <c r="L38" s="76">
        <v>51500</v>
      </c>
      <c r="M38" s="4"/>
      <c r="N38" s="36">
        <v>300000</v>
      </c>
      <c r="O38" s="36">
        <v>150000</v>
      </c>
      <c r="P38" s="36">
        <v>12500</v>
      </c>
      <c r="Q38" s="36">
        <v>12500</v>
      </c>
      <c r="R38" s="48"/>
      <c r="S38" s="48"/>
      <c r="T38" s="50"/>
      <c r="U38" s="4" t="s">
        <v>11</v>
      </c>
      <c r="V38" s="6"/>
    </row>
    <row r="39" spans="1:22" ht="15.75" thickBot="1" x14ac:dyDescent="0.3">
      <c r="A39" s="2">
        <v>37</v>
      </c>
      <c r="B39" s="3" t="s">
        <v>5</v>
      </c>
      <c r="C39" s="4" t="s">
        <v>120</v>
      </c>
      <c r="D39" s="4" t="s">
        <v>35</v>
      </c>
      <c r="E39" s="4" t="s">
        <v>149</v>
      </c>
      <c r="F39" s="75" t="s">
        <v>164</v>
      </c>
      <c r="G39" s="4"/>
      <c r="H39" s="4" t="s">
        <v>9</v>
      </c>
      <c r="I39" s="4">
        <v>2019</v>
      </c>
      <c r="J39" s="4">
        <v>2020</v>
      </c>
      <c r="K39" s="4" t="s">
        <v>196</v>
      </c>
      <c r="L39" s="76">
        <v>51500</v>
      </c>
      <c r="M39" s="4"/>
      <c r="N39" s="36">
        <v>300000</v>
      </c>
      <c r="O39" s="36">
        <v>150000</v>
      </c>
      <c r="P39" s="36">
        <v>12500</v>
      </c>
      <c r="Q39" s="36">
        <v>12500</v>
      </c>
      <c r="R39" s="48"/>
      <c r="S39" s="48"/>
      <c r="T39" s="50"/>
      <c r="U39" s="4" t="s">
        <v>11</v>
      </c>
      <c r="V39" s="6"/>
    </row>
    <row r="40" spans="1:22" ht="15.75" thickBot="1" x14ac:dyDescent="0.3">
      <c r="A40" s="2">
        <v>38</v>
      </c>
      <c r="B40" s="3" t="s">
        <v>5</v>
      </c>
      <c r="C40" s="4" t="s">
        <v>121</v>
      </c>
      <c r="D40" s="4" t="s">
        <v>140</v>
      </c>
      <c r="E40" s="4" t="s">
        <v>148</v>
      </c>
      <c r="F40" s="8" t="s">
        <v>161</v>
      </c>
      <c r="G40" s="4" t="s">
        <v>168</v>
      </c>
      <c r="H40" s="4" t="s">
        <v>28</v>
      </c>
      <c r="I40" s="4">
        <v>2019</v>
      </c>
      <c r="J40" s="4">
        <v>2020</v>
      </c>
      <c r="K40" s="4" t="s">
        <v>189</v>
      </c>
      <c r="L40" s="76"/>
      <c r="M40" s="4"/>
      <c r="N40" s="36">
        <v>300000</v>
      </c>
      <c r="O40" s="36">
        <v>150000</v>
      </c>
      <c r="P40" s="36">
        <v>12500</v>
      </c>
      <c r="Q40" s="36">
        <v>12500</v>
      </c>
      <c r="R40" s="48"/>
      <c r="S40" s="48"/>
      <c r="T40" s="50"/>
      <c r="U40" s="4" t="s">
        <v>11</v>
      </c>
      <c r="V40" s="6"/>
    </row>
    <row r="41" spans="1:22" ht="15.75" thickBot="1" x14ac:dyDescent="0.3">
      <c r="A41" s="2">
        <v>39</v>
      </c>
      <c r="B41" s="3" t="s">
        <v>5</v>
      </c>
      <c r="C41" s="4" t="s">
        <v>122</v>
      </c>
      <c r="D41" s="4" t="s">
        <v>35</v>
      </c>
      <c r="E41" s="4" t="s">
        <v>163</v>
      </c>
      <c r="F41" s="8" t="s">
        <v>162</v>
      </c>
      <c r="G41" s="4"/>
      <c r="H41" s="4" t="s">
        <v>9</v>
      </c>
      <c r="I41" s="4">
        <v>2019</v>
      </c>
      <c r="J41" s="4">
        <v>2020</v>
      </c>
      <c r="K41" s="4" t="s">
        <v>197</v>
      </c>
      <c r="L41" s="76"/>
      <c r="M41" s="4"/>
      <c r="N41" s="36">
        <v>300000</v>
      </c>
      <c r="O41" s="36">
        <v>150000</v>
      </c>
      <c r="P41" s="36">
        <v>12500</v>
      </c>
      <c r="Q41" s="36">
        <v>12500</v>
      </c>
      <c r="R41" s="48"/>
      <c r="S41" s="48"/>
      <c r="T41" s="50"/>
      <c r="U41" s="4" t="s">
        <v>11</v>
      </c>
      <c r="V41" s="6"/>
    </row>
    <row r="42" spans="1:22" ht="15.75" thickBot="1" x14ac:dyDescent="0.3">
      <c r="A42" s="2">
        <v>40</v>
      </c>
      <c r="B42" s="3" t="s">
        <v>5</v>
      </c>
      <c r="C42" s="4" t="s">
        <v>123</v>
      </c>
      <c r="D42" s="4" t="s">
        <v>35</v>
      </c>
      <c r="E42" s="4" t="s">
        <v>163</v>
      </c>
      <c r="F42" s="8" t="s">
        <v>162</v>
      </c>
      <c r="G42" s="4"/>
      <c r="H42" s="4" t="s">
        <v>9</v>
      </c>
      <c r="I42" s="4">
        <v>2019</v>
      </c>
      <c r="J42" s="4">
        <v>2020</v>
      </c>
      <c r="K42" s="4" t="s">
        <v>198</v>
      </c>
      <c r="L42" s="76"/>
      <c r="M42" s="4"/>
      <c r="N42" s="36">
        <v>300000</v>
      </c>
      <c r="O42" s="36">
        <v>150000</v>
      </c>
      <c r="P42" s="36">
        <v>12500</v>
      </c>
      <c r="Q42" s="36">
        <v>12500</v>
      </c>
      <c r="R42" s="48"/>
      <c r="S42" s="48"/>
      <c r="T42" s="50"/>
      <c r="U42" s="4" t="s">
        <v>11</v>
      </c>
      <c r="V42" s="6"/>
    </row>
    <row r="43" spans="1:22" ht="15.75" thickBot="1" x14ac:dyDescent="0.3">
      <c r="A43" s="2">
        <v>41</v>
      </c>
      <c r="B43" s="3" t="s">
        <v>5</v>
      </c>
      <c r="C43" s="4" t="s">
        <v>124</v>
      </c>
      <c r="D43" s="4" t="s">
        <v>140</v>
      </c>
      <c r="E43" s="4" t="s">
        <v>150</v>
      </c>
      <c r="F43" s="75" t="s">
        <v>166</v>
      </c>
      <c r="G43" s="4" t="s">
        <v>39</v>
      </c>
      <c r="H43" s="4" t="s">
        <v>9</v>
      </c>
      <c r="I43" s="4">
        <v>2021</v>
      </c>
      <c r="J43" s="4">
        <v>2022</v>
      </c>
      <c r="K43" s="4" t="s">
        <v>199</v>
      </c>
      <c r="L43" s="76"/>
      <c r="M43" s="4"/>
      <c r="N43" s="36">
        <v>300000</v>
      </c>
      <c r="O43" s="36">
        <v>150000</v>
      </c>
      <c r="P43" s="36">
        <v>12500</v>
      </c>
      <c r="Q43" s="36">
        <v>12500</v>
      </c>
      <c r="R43" s="48"/>
      <c r="S43" s="48"/>
      <c r="T43" s="50"/>
      <c r="U43" s="4" t="s">
        <v>11</v>
      </c>
      <c r="V43" s="6"/>
    </row>
    <row r="44" spans="1:22" ht="15.75" thickBot="1" x14ac:dyDescent="0.3">
      <c r="A44" s="2">
        <v>42</v>
      </c>
      <c r="B44" s="3" t="s">
        <v>5</v>
      </c>
      <c r="C44" s="4" t="s">
        <v>125</v>
      </c>
      <c r="D44" s="4" t="s">
        <v>140</v>
      </c>
      <c r="E44" s="4" t="s">
        <v>150</v>
      </c>
      <c r="F44" s="75" t="s">
        <v>166</v>
      </c>
      <c r="G44" s="4" t="s">
        <v>39</v>
      </c>
      <c r="H44" s="4" t="s">
        <v>9</v>
      </c>
      <c r="I44" s="4">
        <v>2021</v>
      </c>
      <c r="J44" s="4">
        <v>2022</v>
      </c>
      <c r="K44" s="4" t="s">
        <v>200</v>
      </c>
      <c r="L44" s="76"/>
      <c r="M44" s="77">
        <v>70000</v>
      </c>
      <c r="N44" s="36">
        <v>300000</v>
      </c>
      <c r="O44" s="36">
        <v>150000</v>
      </c>
      <c r="P44" s="36">
        <v>12500</v>
      </c>
      <c r="Q44" s="36">
        <v>12500</v>
      </c>
      <c r="R44" s="48"/>
      <c r="S44" s="48"/>
      <c r="T44" s="50"/>
      <c r="U44" s="4" t="s">
        <v>11</v>
      </c>
      <c r="V44" s="6"/>
    </row>
    <row r="45" spans="1:22" ht="15.75" thickBot="1" x14ac:dyDescent="0.3">
      <c r="A45" s="2">
        <v>43</v>
      </c>
      <c r="B45" s="3" t="s">
        <v>5</v>
      </c>
      <c r="C45" s="4" t="s">
        <v>126</v>
      </c>
      <c r="D45" s="4" t="s">
        <v>6</v>
      </c>
      <c r="E45" s="4" t="s">
        <v>145</v>
      </c>
      <c r="F45" s="8" t="s">
        <v>165</v>
      </c>
      <c r="G45" s="4" t="s">
        <v>169</v>
      </c>
      <c r="H45" s="4" t="s">
        <v>9</v>
      </c>
      <c r="I45" s="4">
        <v>2021</v>
      </c>
      <c r="J45" s="4">
        <v>2022</v>
      </c>
      <c r="K45" s="4" t="s">
        <v>201</v>
      </c>
      <c r="L45" s="76"/>
      <c r="M45" s="4"/>
      <c r="N45" s="36">
        <v>300000</v>
      </c>
      <c r="O45" s="36">
        <v>150000</v>
      </c>
      <c r="P45" s="36">
        <v>12500</v>
      </c>
      <c r="Q45" s="36">
        <v>12500</v>
      </c>
      <c r="R45" s="48"/>
      <c r="S45" s="48"/>
      <c r="T45" s="50"/>
      <c r="U45" s="4" t="s">
        <v>11</v>
      </c>
      <c r="V45" s="6"/>
    </row>
    <row r="46" spans="1:22" ht="15.75" thickBot="1" x14ac:dyDescent="0.3">
      <c r="A46" s="2">
        <v>44</v>
      </c>
      <c r="B46" s="3" t="s">
        <v>5</v>
      </c>
      <c r="C46" s="4" t="s">
        <v>127</v>
      </c>
      <c r="D46" s="4" t="s">
        <v>6</v>
      </c>
      <c r="E46" s="4" t="s">
        <v>145</v>
      </c>
      <c r="F46" s="8" t="s">
        <v>165</v>
      </c>
      <c r="G46" s="4" t="s">
        <v>169</v>
      </c>
      <c r="H46" s="4" t="s">
        <v>9</v>
      </c>
      <c r="I46" s="4">
        <v>2021</v>
      </c>
      <c r="J46" s="4">
        <v>2022</v>
      </c>
      <c r="K46" s="4" t="s">
        <v>202</v>
      </c>
      <c r="L46" s="76"/>
      <c r="M46" s="4"/>
      <c r="N46" s="36">
        <v>300000</v>
      </c>
      <c r="O46" s="36">
        <v>150000</v>
      </c>
      <c r="P46" s="36">
        <v>12500</v>
      </c>
      <c r="Q46" s="36">
        <v>12500</v>
      </c>
      <c r="R46" s="48"/>
      <c r="S46" s="48"/>
      <c r="T46" s="50"/>
      <c r="U46" s="4" t="s">
        <v>11</v>
      </c>
      <c r="V46" s="6"/>
    </row>
    <row r="47" spans="1:22" ht="15.75" thickBot="1" x14ac:dyDescent="0.3">
      <c r="A47" s="2">
        <v>45</v>
      </c>
      <c r="B47" s="3" t="s">
        <v>5</v>
      </c>
      <c r="C47" s="4" t="s">
        <v>128</v>
      </c>
      <c r="D47" s="4" t="s">
        <v>24</v>
      </c>
      <c r="E47" s="4" t="s">
        <v>151</v>
      </c>
      <c r="F47" s="5" t="s">
        <v>167</v>
      </c>
      <c r="G47" s="3">
        <v>0.3</v>
      </c>
      <c r="H47" s="3" t="s">
        <v>13</v>
      </c>
      <c r="I47" s="4">
        <v>2020</v>
      </c>
      <c r="J47" s="4">
        <v>2020</v>
      </c>
      <c r="K47" s="4" t="s">
        <v>203</v>
      </c>
      <c r="L47" s="76"/>
      <c r="M47" s="5"/>
      <c r="N47" s="36">
        <v>300000</v>
      </c>
      <c r="O47" s="36">
        <v>150000</v>
      </c>
      <c r="P47" s="36">
        <v>12500</v>
      </c>
      <c r="Q47" s="36">
        <v>12500</v>
      </c>
      <c r="R47" s="45"/>
      <c r="S47" s="45"/>
      <c r="T47" s="47"/>
      <c r="U47" s="4" t="s">
        <v>205</v>
      </c>
      <c r="V47" s="6"/>
    </row>
    <row r="48" spans="1:22" s="73" customFormat="1" ht="16.5" thickBot="1" x14ac:dyDescent="0.3">
      <c r="A48" s="63" t="s">
        <v>80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5"/>
      <c r="S48" s="66"/>
      <c r="T48" s="30">
        <f>SUM(T3:T47)</f>
        <v>0</v>
      </c>
      <c r="U48" s="17"/>
      <c r="V48" s="18"/>
    </row>
    <row r="49" spans="1:22" ht="30.75" customHeight="1" thickBot="1" x14ac:dyDescent="0.3">
      <c r="A49" s="51" t="s">
        <v>81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6">
        <f>PRODUCT(T48,0.3)</f>
        <v>0</v>
      </c>
      <c r="S49" s="56"/>
      <c r="T49" s="56"/>
      <c r="U49" s="31"/>
      <c r="V49" s="31"/>
    </row>
    <row r="50" spans="1:22" ht="26.25" customHeight="1" thickBot="1" x14ac:dyDescent="0.3">
      <c r="A50" s="51" t="s">
        <v>133</v>
      </c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7">
        <f>IF(T48="",0,SUM(T48,R49))</f>
        <v>0</v>
      </c>
      <c r="S50" s="57"/>
      <c r="T50" s="57"/>
      <c r="U50" s="31"/>
      <c r="V50" s="31"/>
    </row>
    <row r="51" spans="1:22" ht="26.25" customHeight="1" thickBot="1" x14ac:dyDescent="0.3">
      <c r="A51" s="33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4"/>
      <c r="S51" s="34"/>
      <c r="T51" s="34"/>
      <c r="U51" s="34"/>
      <c r="V51" s="35"/>
    </row>
    <row r="52" spans="1:22" s="15" customFormat="1" ht="13.5" thickBot="1" x14ac:dyDescent="0.25">
      <c r="A52" s="2">
        <f>A47+1</f>
        <v>46</v>
      </c>
      <c r="B52" s="3" t="s">
        <v>21</v>
      </c>
      <c r="C52" s="4" t="s">
        <v>134</v>
      </c>
      <c r="D52" s="4" t="s">
        <v>55</v>
      </c>
      <c r="E52" s="4" t="s">
        <v>56</v>
      </c>
      <c r="F52" s="5" t="s">
        <v>57</v>
      </c>
      <c r="G52" s="3" t="s">
        <v>17</v>
      </c>
      <c r="H52" s="3" t="s">
        <v>9</v>
      </c>
      <c r="I52" s="3">
        <v>2012</v>
      </c>
      <c r="J52" s="3">
        <v>2013</v>
      </c>
      <c r="K52" s="3" t="s">
        <v>58</v>
      </c>
      <c r="L52" s="3"/>
      <c r="M52" s="3"/>
      <c r="N52" s="36">
        <v>300000</v>
      </c>
      <c r="O52" s="36">
        <v>150000</v>
      </c>
      <c r="P52" s="36">
        <v>12500</v>
      </c>
      <c r="Q52" s="36">
        <v>12500</v>
      </c>
      <c r="R52" s="42"/>
      <c r="S52" s="42"/>
      <c r="T52" s="47"/>
      <c r="U52" s="4" t="s">
        <v>11</v>
      </c>
      <c r="V52" s="6"/>
    </row>
    <row r="53" spans="1:22" s="15" customFormat="1" ht="13.5" thickBot="1" x14ac:dyDescent="0.25">
      <c r="A53" s="2">
        <f>A52+1</f>
        <v>47</v>
      </c>
      <c r="B53" s="3" t="s">
        <v>21</v>
      </c>
      <c r="C53" s="4" t="s">
        <v>206</v>
      </c>
      <c r="D53" s="4" t="s">
        <v>140</v>
      </c>
      <c r="E53" s="4" t="s">
        <v>214</v>
      </c>
      <c r="F53" s="5" t="s">
        <v>216</v>
      </c>
      <c r="G53" s="3" t="s">
        <v>171</v>
      </c>
      <c r="H53" s="3" t="s">
        <v>28</v>
      </c>
      <c r="I53" s="3">
        <v>2019</v>
      </c>
      <c r="J53" s="3">
        <v>2019</v>
      </c>
      <c r="K53" s="3" t="s">
        <v>210</v>
      </c>
      <c r="L53" s="3"/>
      <c r="M53" s="3"/>
      <c r="N53" s="36">
        <v>300000</v>
      </c>
      <c r="O53" s="36">
        <v>150000</v>
      </c>
      <c r="P53" s="36">
        <v>12500</v>
      </c>
      <c r="Q53" s="36">
        <v>12500</v>
      </c>
      <c r="R53" s="45"/>
      <c r="S53" s="45"/>
      <c r="T53" s="47"/>
      <c r="U53" s="4" t="s">
        <v>11</v>
      </c>
      <c r="V53" s="6"/>
    </row>
    <row r="54" spans="1:22" s="15" customFormat="1" ht="13.5" thickBot="1" x14ac:dyDescent="0.25">
      <c r="A54" s="2">
        <f t="shared" ref="A54:A57" si="0">A53+1</f>
        <v>48</v>
      </c>
      <c r="B54" s="3" t="s">
        <v>21</v>
      </c>
      <c r="C54" s="4" t="s">
        <v>207</v>
      </c>
      <c r="D54" s="4" t="s">
        <v>140</v>
      </c>
      <c r="E54" s="4" t="s">
        <v>214</v>
      </c>
      <c r="F54" s="5" t="s">
        <v>216</v>
      </c>
      <c r="G54" s="3" t="s">
        <v>171</v>
      </c>
      <c r="H54" s="3" t="s">
        <v>28</v>
      </c>
      <c r="I54" s="3">
        <v>2019</v>
      </c>
      <c r="J54" s="3">
        <v>2019</v>
      </c>
      <c r="K54" s="3" t="s">
        <v>211</v>
      </c>
      <c r="L54" s="3"/>
      <c r="M54" s="3"/>
      <c r="N54" s="36">
        <v>300000</v>
      </c>
      <c r="O54" s="36">
        <v>150000</v>
      </c>
      <c r="P54" s="36">
        <v>12500</v>
      </c>
      <c r="Q54" s="36">
        <v>12500</v>
      </c>
      <c r="R54" s="45"/>
      <c r="S54" s="45"/>
      <c r="T54" s="47"/>
      <c r="U54" s="4" t="s">
        <v>11</v>
      </c>
      <c r="V54" s="6"/>
    </row>
    <row r="55" spans="1:22" s="15" customFormat="1" ht="13.5" thickBot="1" x14ac:dyDescent="0.25">
      <c r="A55" s="2">
        <f t="shared" si="0"/>
        <v>49</v>
      </c>
      <c r="B55" s="3" t="s">
        <v>21</v>
      </c>
      <c r="C55" s="4" t="s">
        <v>208</v>
      </c>
      <c r="D55" s="4" t="s">
        <v>140</v>
      </c>
      <c r="E55" s="4" t="s">
        <v>214</v>
      </c>
      <c r="F55" s="5" t="s">
        <v>216</v>
      </c>
      <c r="G55" s="3" t="s">
        <v>171</v>
      </c>
      <c r="H55" s="3" t="s">
        <v>28</v>
      </c>
      <c r="I55" s="3">
        <v>2019</v>
      </c>
      <c r="J55" s="3">
        <v>2019</v>
      </c>
      <c r="K55" s="3" t="s">
        <v>212</v>
      </c>
      <c r="L55" s="3"/>
      <c r="M55" s="3"/>
      <c r="N55" s="36">
        <v>300000</v>
      </c>
      <c r="O55" s="36">
        <v>150000</v>
      </c>
      <c r="P55" s="36">
        <v>12500</v>
      </c>
      <c r="Q55" s="36">
        <v>12500</v>
      </c>
      <c r="R55" s="45"/>
      <c r="S55" s="45"/>
      <c r="T55" s="47"/>
      <c r="U55" s="4" t="s">
        <v>22</v>
      </c>
      <c r="V55" s="6"/>
    </row>
    <row r="56" spans="1:22" s="15" customFormat="1" ht="13.5" thickBot="1" x14ac:dyDescent="0.25">
      <c r="A56" s="2">
        <f t="shared" si="0"/>
        <v>50</v>
      </c>
      <c r="B56" s="3" t="s">
        <v>21</v>
      </c>
      <c r="C56" s="4" t="s">
        <v>209</v>
      </c>
      <c r="D56" s="4" t="s">
        <v>37</v>
      </c>
      <c r="E56" s="4" t="s">
        <v>215</v>
      </c>
      <c r="F56" s="8" t="s">
        <v>158</v>
      </c>
      <c r="G56" s="3" t="s">
        <v>12</v>
      </c>
      <c r="H56" s="3" t="s">
        <v>28</v>
      </c>
      <c r="I56" s="3">
        <v>2019</v>
      </c>
      <c r="J56" s="3">
        <v>2020</v>
      </c>
      <c r="K56" s="3" t="s">
        <v>213</v>
      </c>
      <c r="L56" s="3"/>
      <c r="M56" s="3"/>
      <c r="N56" s="36">
        <v>300000</v>
      </c>
      <c r="O56" s="36">
        <v>150000</v>
      </c>
      <c r="P56" s="36">
        <v>12500</v>
      </c>
      <c r="Q56" s="36">
        <v>12500</v>
      </c>
      <c r="R56" s="45"/>
      <c r="S56" s="45"/>
      <c r="T56" s="47"/>
      <c r="U56" s="4" t="s">
        <v>11</v>
      </c>
      <c r="V56" s="6"/>
    </row>
    <row r="57" spans="1:22" s="15" customFormat="1" ht="13.5" thickBot="1" x14ac:dyDescent="0.25">
      <c r="A57" s="2">
        <f t="shared" si="0"/>
        <v>51</v>
      </c>
      <c r="B57" s="3" t="s">
        <v>21</v>
      </c>
      <c r="C57" s="4" t="s">
        <v>135</v>
      </c>
      <c r="D57" s="4" t="s">
        <v>14</v>
      </c>
      <c r="E57" s="4" t="s">
        <v>59</v>
      </c>
      <c r="F57" s="5" t="s">
        <v>60</v>
      </c>
      <c r="G57" s="3" t="s">
        <v>61</v>
      </c>
      <c r="H57" s="3" t="s">
        <v>28</v>
      </c>
      <c r="I57" s="3">
        <v>2014</v>
      </c>
      <c r="J57" s="3">
        <v>2014</v>
      </c>
      <c r="K57" s="3" t="s">
        <v>62</v>
      </c>
      <c r="L57" s="3"/>
      <c r="M57" s="3"/>
      <c r="N57" s="36">
        <v>300000</v>
      </c>
      <c r="O57" s="36">
        <v>150000</v>
      </c>
      <c r="P57" s="36">
        <v>12500</v>
      </c>
      <c r="Q57" s="36">
        <v>12500</v>
      </c>
      <c r="R57" s="45"/>
      <c r="S57" s="45"/>
      <c r="T57" s="47"/>
      <c r="U57" s="4" t="s">
        <v>11</v>
      </c>
      <c r="V57" s="6"/>
    </row>
    <row r="58" spans="1:22" s="15" customFormat="1" ht="24" customHeight="1" thickBot="1" x14ac:dyDescent="0.25">
      <c r="A58" s="63" t="s">
        <v>80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8"/>
      <c r="R58" s="23"/>
      <c r="S58" s="24"/>
      <c r="T58" s="28">
        <f>SUM(T52:T57)</f>
        <v>0</v>
      </c>
      <c r="U58" s="9"/>
      <c r="V58" s="16"/>
    </row>
    <row r="59" spans="1:22" s="22" customFormat="1" ht="35.25" customHeight="1" thickBot="1" x14ac:dyDescent="0.3">
      <c r="A59" s="60" t="s">
        <v>82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2"/>
      <c r="R59" s="69">
        <f>PRODUCT(T58,0.3)</f>
        <v>0</v>
      </c>
      <c r="S59" s="69"/>
      <c r="T59" s="70"/>
      <c r="U59" s="21"/>
      <c r="V59" s="21"/>
    </row>
    <row r="60" spans="1:22" s="19" customFormat="1" ht="16.5" thickBot="1" x14ac:dyDescent="0.3">
      <c r="A60" s="51" t="s">
        <v>136</v>
      </c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3"/>
      <c r="R60" s="54">
        <f>IF(T58 ="",0,SUM(T58,R59))</f>
        <v>0</v>
      </c>
      <c r="S60" s="54"/>
      <c r="T60" s="55"/>
      <c r="U60" s="20"/>
      <c r="V60" s="20"/>
    </row>
    <row r="61" spans="1:22" x14ac:dyDescent="0.25">
      <c r="A61" s="1" t="s">
        <v>83</v>
      </c>
      <c r="C61" s="37"/>
    </row>
    <row r="62" spans="1:22" x14ac:dyDescent="0.25">
      <c r="A62" s="1"/>
      <c r="C62" s="37"/>
    </row>
    <row r="63" spans="1:22" x14ac:dyDescent="0.25">
      <c r="C63" s="37"/>
    </row>
    <row r="64" spans="1:22" x14ac:dyDescent="0.25">
      <c r="C64" s="37"/>
    </row>
    <row r="65" spans="3:3" x14ac:dyDescent="0.25">
      <c r="C65" s="37"/>
    </row>
    <row r="66" spans="3:3" x14ac:dyDescent="0.25">
      <c r="C66" s="37"/>
    </row>
    <row r="67" spans="3:3" x14ac:dyDescent="0.25">
      <c r="C67" s="37"/>
    </row>
    <row r="68" spans="3:3" x14ac:dyDescent="0.25">
      <c r="C68" s="37"/>
    </row>
    <row r="69" spans="3:3" x14ac:dyDescent="0.25">
      <c r="C69" s="37"/>
    </row>
    <row r="70" spans="3:3" x14ac:dyDescent="0.25">
      <c r="C70" s="37"/>
    </row>
    <row r="71" spans="3:3" x14ac:dyDescent="0.25">
      <c r="C71" s="37"/>
    </row>
    <row r="72" spans="3:3" x14ac:dyDescent="0.25">
      <c r="C72" s="37"/>
    </row>
    <row r="73" spans="3:3" x14ac:dyDescent="0.25">
      <c r="C73" s="37"/>
    </row>
    <row r="74" spans="3:3" x14ac:dyDescent="0.25">
      <c r="C74" s="37"/>
    </row>
    <row r="75" spans="3:3" x14ac:dyDescent="0.25">
      <c r="C75" s="37"/>
    </row>
    <row r="76" spans="3:3" x14ac:dyDescent="0.25">
      <c r="C76" s="37"/>
    </row>
    <row r="77" spans="3:3" x14ac:dyDescent="0.25">
      <c r="C77" s="37"/>
    </row>
    <row r="78" spans="3:3" x14ac:dyDescent="0.25">
      <c r="C78" s="37"/>
    </row>
    <row r="79" spans="3:3" x14ac:dyDescent="0.25">
      <c r="C79" s="37"/>
    </row>
    <row r="80" spans="3:3" x14ac:dyDescent="0.25">
      <c r="C80" s="37"/>
    </row>
    <row r="81" spans="3:3" x14ac:dyDescent="0.25">
      <c r="C81" s="37"/>
    </row>
    <row r="87" spans="3:3" x14ac:dyDescent="0.25">
      <c r="C87" s="37"/>
    </row>
    <row r="88" spans="3:3" x14ac:dyDescent="0.25">
      <c r="C88" s="37"/>
    </row>
    <row r="89" spans="3:3" x14ac:dyDescent="0.25">
      <c r="C89" s="37"/>
    </row>
    <row r="90" spans="3:3" x14ac:dyDescent="0.25">
      <c r="C90" s="37"/>
    </row>
    <row r="91" spans="3:3" x14ac:dyDescent="0.25">
      <c r="C91" s="37"/>
    </row>
    <row r="92" spans="3:3" x14ac:dyDescent="0.25">
      <c r="C92" s="37"/>
    </row>
    <row r="93" spans="3:3" x14ac:dyDescent="0.25">
      <c r="C93" s="37"/>
    </row>
    <row r="94" spans="3:3" x14ac:dyDescent="0.25">
      <c r="C94" s="37"/>
    </row>
    <row r="95" spans="3:3" x14ac:dyDescent="0.25">
      <c r="C95" s="37"/>
    </row>
    <row r="96" spans="3:3" x14ac:dyDescent="0.25">
      <c r="C96" s="37"/>
    </row>
    <row r="97" spans="3:3" x14ac:dyDescent="0.25">
      <c r="C97" s="37"/>
    </row>
    <row r="98" spans="3:3" x14ac:dyDescent="0.25">
      <c r="C98" s="37"/>
    </row>
    <row r="99" spans="3:3" x14ac:dyDescent="0.25">
      <c r="C99" s="37"/>
    </row>
    <row r="100" spans="3:3" x14ac:dyDescent="0.25">
      <c r="C100" s="37"/>
    </row>
    <row r="101" spans="3:3" x14ac:dyDescent="0.25">
      <c r="C101" s="37"/>
    </row>
    <row r="102" spans="3:3" x14ac:dyDescent="0.25">
      <c r="C102" s="37"/>
    </row>
    <row r="103" spans="3:3" x14ac:dyDescent="0.25">
      <c r="C103" s="37"/>
    </row>
    <row r="104" spans="3:3" x14ac:dyDescent="0.25">
      <c r="C104" s="37"/>
    </row>
    <row r="105" spans="3:3" x14ac:dyDescent="0.25">
      <c r="C105" s="37"/>
    </row>
    <row r="106" spans="3:3" x14ac:dyDescent="0.25">
      <c r="C106" s="37"/>
    </row>
    <row r="107" spans="3:3" x14ac:dyDescent="0.25">
      <c r="C107" s="37"/>
    </row>
    <row r="108" spans="3:3" x14ac:dyDescent="0.25">
      <c r="C108" s="37"/>
    </row>
    <row r="109" spans="3:3" x14ac:dyDescent="0.25">
      <c r="C109" s="38"/>
    </row>
    <row r="110" spans="3:3" x14ac:dyDescent="0.25">
      <c r="C110" s="37"/>
    </row>
    <row r="111" spans="3:3" x14ac:dyDescent="0.25">
      <c r="C111" s="37"/>
    </row>
    <row r="112" spans="3:3" x14ac:dyDescent="0.25">
      <c r="C112" s="37"/>
    </row>
    <row r="113" spans="3:3" x14ac:dyDescent="0.25">
      <c r="C113" s="37"/>
    </row>
    <row r="114" spans="3:3" x14ac:dyDescent="0.25">
      <c r="C114" s="37"/>
    </row>
    <row r="115" spans="3:3" x14ac:dyDescent="0.25">
      <c r="C115" s="37"/>
    </row>
    <row r="116" spans="3:3" x14ac:dyDescent="0.25">
      <c r="C116" s="37"/>
    </row>
    <row r="117" spans="3:3" x14ac:dyDescent="0.25">
      <c r="C117" s="37"/>
    </row>
    <row r="118" spans="3:3" x14ac:dyDescent="0.25">
      <c r="C118" s="37"/>
    </row>
    <row r="119" spans="3:3" x14ac:dyDescent="0.25">
      <c r="C119" s="37"/>
    </row>
    <row r="120" spans="3:3" x14ac:dyDescent="0.25">
      <c r="C120" s="37"/>
    </row>
    <row r="121" spans="3:3" x14ac:dyDescent="0.25">
      <c r="C121" s="37"/>
    </row>
    <row r="122" spans="3:3" x14ac:dyDescent="0.25">
      <c r="C122" s="37"/>
    </row>
    <row r="123" spans="3:3" x14ac:dyDescent="0.25">
      <c r="C123" s="37"/>
    </row>
    <row r="124" spans="3:3" x14ac:dyDescent="0.25">
      <c r="C124" s="37"/>
    </row>
    <row r="125" spans="3:3" x14ac:dyDescent="0.25">
      <c r="C125" s="37"/>
    </row>
    <row r="126" spans="3:3" x14ac:dyDescent="0.25">
      <c r="C126" s="37"/>
    </row>
    <row r="127" spans="3:3" x14ac:dyDescent="0.25">
      <c r="C127" s="37"/>
    </row>
    <row r="128" spans="3:3" x14ac:dyDescent="0.25">
      <c r="C128" s="37"/>
    </row>
    <row r="129" spans="3:3" x14ac:dyDescent="0.25">
      <c r="C129" s="37"/>
    </row>
    <row r="130" spans="3:3" x14ac:dyDescent="0.25">
      <c r="C130" s="37"/>
    </row>
    <row r="131" spans="3:3" x14ac:dyDescent="0.25">
      <c r="C131" s="37"/>
    </row>
    <row r="132" spans="3:3" x14ac:dyDescent="0.25">
      <c r="C132" s="37"/>
    </row>
    <row r="133" spans="3:3" x14ac:dyDescent="0.25">
      <c r="C133" s="37"/>
    </row>
    <row r="134" spans="3:3" x14ac:dyDescent="0.25">
      <c r="C134" s="37"/>
    </row>
    <row r="135" spans="3:3" x14ac:dyDescent="0.25">
      <c r="C135" s="37"/>
    </row>
    <row r="136" spans="3:3" x14ac:dyDescent="0.25">
      <c r="C136" s="37"/>
    </row>
    <row r="137" spans="3:3" x14ac:dyDescent="0.25">
      <c r="C137" s="37"/>
    </row>
    <row r="138" spans="3:3" x14ac:dyDescent="0.25">
      <c r="C138" s="37"/>
    </row>
    <row r="139" spans="3:3" x14ac:dyDescent="0.25">
      <c r="C139" s="37"/>
    </row>
    <row r="140" spans="3:3" x14ac:dyDescent="0.25">
      <c r="C140" s="37"/>
    </row>
    <row r="141" spans="3:3" x14ac:dyDescent="0.25">
      <c r="C141" s="37"/>
    </row>
    <row r="142" spans="3:3" x14ac:dyDescent="0.25">
      <c r="C142" s="37"/>
    </row>
    <row r="143" spans="3:3" x14ac:dyDescent="0.25">
      <c r="C143" s="37"/>
    </row>
    <row r="144" spans="3:3" x14ac:dyDescent="0.25">
      <c r="C144" s="37"/>
    </row>
    <row r="145" spans="3:3" x14ac:dyDescent="0.25">
      <c r="C145" s="37"/>
    </row>
    <row r="146" spans="3:3" x14ac:dyDescent="0.25">
      <c r="C146" s="37"/>
    </row>
    <row r="147" spans="3:3" x14ac:dyDescent="0.25">
      <c r="C147" s="37"/>
    </row>
    <row r="148" spans="3:3" x14ac:dyDescent="0.25">
      <c r="C148" s="37"/>
    </row>
    <row r="149" spans="3:3" x14ac:dyDescent="0.25">
      <c r="C149" s="37"/>
    </row>
    <row r="150" spans="3:3" x14ac:dyDescent="0.25">
      <c r="C150" s="37"/>
    </row>
    <row r="151" spans="3:3" x14ac:dyDescent="0.25">
      <c r="C151" s="37"/>
    </row>
    <row r="152" spans="3:3" x14ac:dyDescent="0.25">
      <c r="C152" s="37"/>
    </row>
    <row r="153" spans="3:3" x14ac:dyDescent="0.25">
      <c r="C153" s="37"/>
    </row>
    <row r="154" spans="3:3" x14ac:dyDescent="0.25">
      <c r="C154" s="37"/>
    </row>
    <row r="155" spans="3:3" x14ac:dyDescent="0.25">
      <c r="C155" s="37"/>
    </row>
    <row r="156" spans="3:3" x14ac:dyDescent="0.25">
      <c r="C156" s="37"/>
    </row>
    <row r="157" spans="3:3" x14ac:dyDescent="0.25">
      <c r="C157" s="37"/>
    </row>
    <row r="158" spans="3:3" x14ac:dyDescent="0.25">
      <c r="C158" s="37"/>
    </row>
    <row r="159" spans="3:3" x14ac:dyDescent="0.25">
      <c r="C159" s="37"/>
    </row>
    <row r="160" spans="3:3" x14ac:dyDescent="0.25">
      <c r="C160" s="37"/>
    </row>
    <row r="161" spans="3:3" x14ac:dyDescent="0.25">
      <c r="C161" s="37"/>
    </row>
    <row r="162" spans="3:3" x14ac:dyDescent="0.25">
      <c r="C162" s="37"/>
    </row>
    <row r="163" spans="3:3" x14ac:dyDescent="0.25">
      <c r="C163" s="37"/>
    </row>
    <row r="164" spans="3:3" x14ac:dyDescent="0.25">
      <c r="C164" s="37"/>
    </row>
    <row r="165" spans="3:3" x14ac:dyDescent="0.25">
      <c r="C165" s="37"/>
    </row>
    <row r="166" spans="3:3" x14ac:dyDescent="0.25">
      <c r="C166" s="37"/>
    </row>
    <row r="167" spans="3:3" x14ac:dyDescent="0.25">
      <c r="C167" s="37"/>
    </row>
    <row r="168" spans="3:3" x14ac:dyDescent="0.25">
      <c r="C168" s="37"/>
    </row>
    <row r="169" spans="3:3" x14ac:dyDescent="0.25">
      <c r="C169" s="37"/>
    </row>
    <row r="170" spans="3:3" x14ac:dyDescent="0.25">
      <c r="C170" s="37"/>
    </row>
    <row r="171" spans="3:3" x14ac:dyDescent="0.25">
      <c r="C171" s="37"/>
    </row>
    <row r="172" spans="3:3" x14ac:dyDescent="0.25">
      <c r="C172" s="37"/>
    </row>
    <row r="173" spans="3:3" x14ac:dyDescent="0.25">
      <c r="C173" s="37"/>
    </row>
    <row r="174" spans="3:3" x14ac:dyDescent="0.25">
      <c r="C174" s="37"/>
    </row>
    <row r="175" spans="3:3" x14ac:dyDescent="0.25">
      <c r="C175" s="37"/>
    </row>
    <row r="176" spans="3:3" x14ac:dyDescent="0.25">
      <c r="C176" s="37"/>
    </row>
    <row r="177" spans="3:3" x14ac:dyDescent="0.25">
      <c r="C177" s="37"/>
    </row>
    <row r="178" spans="3:3" x14ac:dyDescent="0.25">
      <c r="C178" s="37"/>
    </row>
    <row r="179" spans="3:3" x14ac:dyDescent="0.25">
      <c r="C179" s="37"/>
    </row>
    <row r="180" spans="3:3" x14ac:dyDescent="0.25">
      <c r="C180" s="37"/>
    </row>
    <row r="181" spans="3:3" x14ac:dyDescent="0.25">
      <c r="C181" s="37"/>
    </row>
    <row r="182" spans="3:3" x14ac:dyDescent="0.25">
      <c r="C182" s="37"/>
    </row>
    <row r="183" spans="3:3" x14ac:dyDescent="0.25">
      <c r="C183" s="37"/>
    </row>
    <row r="184" spans="3:3" x14ac:dyDescent="0.25">
      <c r="C184" s="37"/>
    </row>
    <row r="185" spans="3:3" x14ac:dyDescent="0.25">
      <c r="C185" s="37"/>
    </row>
    <row r="186" spans="3:3" x14ac:dyDescent="0.25">
      <c r="C186" s="37"/>
    </row>
    <row r="187" spans="3:3" x14ac:dyDescent="0.25">
      <c r="C187" s="37"/>
    </row>
    <row r="188" spans="3:3" x14ac:dyDescent="0.25">
      <c r="C188" s="37"/>
    </row>
    <row r="189" spans="3:3" x14ac:dyDescent="0.25">
      <c r="C189" s="37"/>
    </row>
    <row r="190" spans="3:3" x14ac:dyDescent="0.25">
      <c r="C190" s="37"/>
    </row>
    <row r="191" spans="3:3" x14ac:dyDescent="0.25">
      <c r="C191" s="37"/>
    </row>
    <row r="192" spans="3:3" x14ac:dyDescent="0.25">
      <c r="C192" s="37"/>
    </row>
    <row r="193" spans="3:3" x14ac:dyDescent="0.25">
      <c r="C193" s="37"/>
    </row>
    <row r="194" spans="3:3" x14ac:dyDescent="0.25">
      <c r="C194" s="37"/>
    </row>
    <row r="195" spans="3:3" x14ac:dyDescent="0.25">
      <c r="C195" s="37"/>
    </row>
    <row r="196" spans="3:3" x14ac:dyDescent="0.25">
      <c r="C196" s="37"/>
    </row>
    <row r="197" spans="3:3" x14ac:dyDescent="0.25">
      <c r="C197" s="37"/>
    </row>
    <row r="198" spans="3:3" x14ac:dyDescent="0.25">
      <c r="C198" s="37"/>
    </row>
    <row r="199" spans="3:3" x14ac:dyDescent="0.25">
      <c r="C199" s="37"/>
    </row>
    <row r="200" spans="3:3" x14ac:dyDescent="0.25">
      <c r="C200" s="37"/>
    </row>
    <row r="201" spans="3:3" x14ac:dyDescent="0.25">
      <c r="C201" s="37"/>
    </row>
    <row r="202" spans="3:3" x14ac:dyDescent="0.25">
      <c r="C202" s="37"/>
    </row>
    <row r="203" spans="3:3" x14ac:dyDescent="0.25">
      <c r="C203" s="37"/>
    </row>
    <row r="204" spans="3:3" x14ac:dyDescent="0.25">
      <c r="C204" s="37"/>
    </row>
    <row r="205" spans="3:3" x14ac:dyDescent="0.25">
      <c r="C205" s="37"/>
    </row>
    <row r="206" spans="3:3" x14ac:dyDescent="0.25">
      <c r="C206" s="37"/>
    </row>
    <row r="207" spans="3:3" x14ac:dyDescent="0.25">
      <c r="C207" s="37"/>
    </row>
    <row r="208" spans="3:3" x14ac:dyDescent="0.25">
      <c r="C208" s="37"/>
    </row>
    <row r="209" spans="3:3" x14ac:dyDescent="0.25">
      <c r="C209" s="37"/>
    </row>
    <row r="210" spans="3:3" x14ac:dyDescent="0.25">
      <c r="C210" s="37"/>
    </row>
    <row r="211" spans="3:3" x14ac:dyDescent="0.25">
      <c r="C211" s="37"/>
    </row>
    <row r="212" spans="3:3" x14ac:dyDescent="0.25">
      <c r="C212" s="37"/>
    </row>
    <row r="213" spans="3:3" x14ac:dyDescent="0.25">
      <c r="C213" s="37"/>
    </row>
    <row r="214" spans="3:3" x14ac:dyDescent="0.25">
      <c r="C214" s="37"/>
    </row>
    <row r="215" spans="3:3" x14ac:dyDescent="0.25">
      <c r="C215" s="37"/>
    </row>
    <row r="216" spans="3:3" x14ac:dyDescent="0.25">
      <c r="C216" s="37"/>
    </row>
    <row r="217" spans="3:3" x14ac:dyDescent="0.25">
      <c r="C217" s="37"/>
    </row>
    <row r="218" spans="3:3" x14ac:dyDescent="0.25">
      <c r="C218" s="37"/>
    </row>
    <row r="219" spans="3:3" x14ac:dyDescent="0.25">
      <c r="C219" s="37"/>
    </row>
    <row r="220" spans="3:3" x14ac:dyDescent="0.25">
      <c r="C220" s="37"/>
    </row>
    <row r="221" spans="3:3" x14ac:dyDescent="0.25">
      <c r="C221" s="37"/>
    </row>
    <row r="222" spans="3:3" x14ac:dyDescent="0.25">
      <c r="C222" s="37"/>
    </row>
    <row r="223" spans="3:3" x14ac:dyDescent="0.25">
      <c r="C223" s="37"/>
    </row>
    <row r="224" spans="3:3" x14ac:dyDescent="0.25">
      <c r="C224" s="37"/>
    </row>
    <row r="225" spans="3:3" x14ac:dyDescent="0.25">
      <c r="C225" s="37"/>
    </row>
    <row r="226" spans="3:3" x14ac:dyDescent="0.25">
      <c r="C226" s="37"/>
    </row>
    <row r="227" spans="3:3" x14ac:dyDescent="0.25">
      <c r="C227" s="37"/>
    </row>
    <row r="228" spans="3:3" x14ac:dyDescent="0.25">
      <c r="C228" s="37"/>
    </row>
    <row r="229" spans="3:3" x14ac:dyDescent="0.25">
      <c r="C229" s="37"/>
    </row>
    <row r="230" spans="3:3" x14ac:dyDescent="0.25">
      <c r="C230" s="37"/>
    </row>
    <row r="231" spans="3:3" x14ac:dyDescent="0.25">
      <c r="C231" s="37"/>
    </row>
    <row r="232" spans="3:3" x14ac:dyDescent="0.25">
      <c r="C232" s="37"/>
    </row>
    <row r="233" spans="3:3" x14ac:dyDescent="0.25">
      <c r="C233" s="37"/>
    </row>
    <row r="234" spans="3:3" x14ac:dyDescent="0.25">
      <c r="C234" s="37"/>
    </row>
    <row r="235" spans="3:3" x14ac:dyDescent="0.25">
      <c r="C235" s="37"/>
    </row>
    <row r="236" spans="3:3" x14ac:dyDescent="0.25">
      <c r="C236" s="37"/>
    </row>
    <row r="237" spans="3:3" x14ac:dyDescent="0.25">
      <c r="C237" s="37"/>
    </row>
    <row r="238" spans="3:3" x14ac:dyDescent="0.25">
      <c r="C238" s="37"/>
    </row>
    <row r="239" spans="3:3" x14ac:dyDescent="0.25">
      <c r="C239" s="37"/>
    </row>
    <row r="240" spans="3:3" x14ac:dyDescent="0.25">
      <c r="C240" s="37"/>
    </row>
    <row r="241" spans="3:3" x14ac:dyDescent="0.25">
      <c r="C241" s="37"/>
    </row>
    <row r="242" spans="3:3" x14ac:dyDescent="0.25">
      <c r="C242" s="37"/>
    </row>
    <row r="243" spans="3:3" x14ac:dyDescent="0.25">
      <c r="C243" s="37"/>
    </row>
    <row r="244" spans="3:3" x14ac:dyDescent="0.25">
      <c r="C244" s="37"/>
    </row>
    <row r="245" spans="3:3" x14ac:dyDescent="0.25">
      <c r="C245" s="37"/>
    </row>
    <row r="246" spans="3:3" x14ac:dyDescent="0.25">
      <c r="C246" s="37"/>
    </row>
    <row r="247" spans="3:3" x14ac:dyDescent="0.25">
      <c r="C247" s="37"/>
    </row>
    <row r="248" spans="3:3" x14ac:dyDescent="0.25">
      <c r="C248" s="37"/>
    </row>
    <row r="249" spans="3:3" x14ac:dyDescent="0.25">
      <c r="C249" s="37"/>
    </row>
    <row r="250" spans="3:3" x14ac:dyDescent="0.25">
      <c r="C250" s="37"/>
    </row>
    <row r="251" spans="3:3" x14ac:dyDescent="0.25">
      <c r="C251" s="37"/>
    </row>
    <row r="252" spans="3:3" x14ac:dyDescent="0.25">
      <c r="C252" s="37"/>
    </row>
    <row r="253" spans="3:3" x14ac:dyDescent="0.25">
      <c r="C253" s="37"/>
    </row>
    <row r="254" spans="3:3" x14ac:dyDescent="0.25">
      <c r="C254" s="37"/>
    </row>
    <row r="255" spans="3:3" x14ac:dyDescent="0.25">
      <c r="C255" s="37"/>
    </row>
    <row r="256" spans="3:3" x14ac:dyDescent="0.25">
      <c r="C256" s="37"/>
    </row>
    <row r="257" spans="3:3" x14ac:dyDescent="0.25">
      <c r="C257" s="37"/>
    </row>
    <row r="258" spans="3:3" x14ac:dyDescent="0.25">
      <c r="C258" s="37"/>
    </row>
    <row r="259" spans="3:3" x14ac:dyDescent="0.25">
      <c r="C259" s="37"/>
    </row>
    <row r="260" spans="3:3" x14ac:dyDescent="0.25">
      <c r="C260" s="37"/>
    </row>
    <row r="261" spans="3:3" x14ac:dyDescent="0.25">
      <c r="C261" s="37"/>
    </row>
    <row r="262" spans="3:3" x14ac:dyDescent="0.25">
      <c r="C262" s="37"/>
    </row>
    <row r="263" spans="3:3" x14ac:dyDescent="0.25">
      <c r="C263" s="37"/>
    </row>
    <row r="264" spans="3:3" x14ac:dyDescent="0.25">
      <c r="C264" s="37"/>
    </row>
    <row r="265" spans="3:3" x14ac:dyDescent="0.25">
      <c r="C265" s="37"/>
    </row>
    <row r="266" spans="3:3" x14ac:dyDescent="0.25">
      <c r="C266" s="37"/>
    </row>
    <row r="267" spans="3:3" x14ac:dyDescent="0.25">
      <c r="C267" s="37"/>
    </row>
    <row r="268" spans="3:3" x14ac:dyDescent="0.25">
      <c r="C268" s="37"/>
    </row>
    <row r="269" spans="3:3" x14ac:dyDescent="0.25">
      <c r="C269" s="37"/>
    </row>
    <row r="270" spans="3:3" x14ac:dyDescent="0.25">
      <c r="C270" s="37"/>
    </row>
    <row r="271" spans="3:3" x14ac:dyDescent="0.25">
      <c r="C271" s="37"/>
    </row>
    <row r="272" spans="3:3" x14ac:dyDescent="0.25">
      <c r="C272" s="37"/>
    </row>
    <row r="273" spans="3:3" x14ac:dyDescent="0.25">
      <c r="C273" s="37"/>
    </row>
    <row r="274" spans="3:3" x14ac:dyDescent="0.25">
      <c r="C274" s="37"/>
    </row>
    <row r="275" spans="3:3" x14ac:dyDescent="0.25">
      <c r="C275" s="37"/>
    </row>
    <row r="276" spans="3:3" x14ac:dyDescent="0.25">
      <c r="C276" s="37"/>
    </row>
    <row r="277" spans="3:3" x14ac:dyDescent="0.25">
      <c r="C277" s="37"/>
    </row>
    <row r="278" spans="3:3" x14ac:dyDescent="0.25">
      <c r="C278" s="37"/>
    </row>
    <row r="279" spans="3:3" x14ac:dyDescent="0.25">
      <c r="C279" s="37"/>
    </row>
    <row r="280" spans="3:3" x14ac:dyDescent="0.25">
      <c r="C280" s="37"/>
    </row>
    <row r="281" spans="3:3" x14ac:dyDescent="0.25">
      <c r="C281" s="37"/>
    </row>
    <row r="282" spans="3:3" x14ac:dyDescent="0.25">
      <c r="C282" s="37"/>
    </row>
    <row r="283" spans="3:3" x14ac:dyDescent="0.25">
      <c r="C283" s="37"/>
    </row>
    <row r="284" spans="3:3" x14ac:dyDescent="0.25">
      <c r="C284" s="37"/>
    </row>
    <row r="285" spans="3:3" x14ac:dyDescent="0.25">
      <c r="C285" s="37"/>
    </row>
    <row r="286" spans="3:3" x14ac:dyDescent="0.25">
      <c r="C286" s="37"/>
    </row>
    <row r="287" spans="3:3" x14ac:dyDescent="0.25">
      <c r="C287" s="37"/>
    </row>
    <row r="288" spans="3:3" x14ac:dyDescent="0.25">
      <c r="C288" s="37"/>
    </row>
    <row r="289" spans="3:3" x14ac:dyDescent="0.25">
      <c r="C289" s="37"/>
    </row>
    <row r="290" spans="3:3" x14ac:dyDescent="0.25">
      <c r="C290" s="37"/>
    </row>
    <row r="291" spans="3:3" x14ac:dyDescent="0.25">
      <c r="C291" s="37"/>
    </row>
    <row r="292" spans="3:3" x14ac:dyDescent="0.25">
      <c r="C292" s="37"/>
    </row>
    <row r="293" spans="3:3" x14ac:dyDescent="0.25">
      <c r="C293" s="37"/>
    </row>
    <row r="294" spans="3:3" x14ac:dyDescent="0.25">
      <c r="C294" s="37"/>
    </row>
    <row r="295" spans="3:3" x14ac:dyDescent="0.25">
      <c r="C295" s="37"/>
    </row>
    <row r="296" spans="3:3" x14ac:dyDescent="0.25">
      <c r="C296" s="37"/>
    </row>
    <row r="297" spans="3:3" x14ac:dyDescent="0.25">
      <c r="C297" s="37"/>
    </row>
    <row r="298" spans="3:3" x14ac:dyDescent="0.25">
      <c r="C298" s="37"/>
    </row>
    <row r="299" spans="3:3" x14ac:dyDescent="0.25">
      <c r="C299" s="37"/>
    </row>
    <row r="300" spans="3:3" x14ac:dyDescent="0.25">
      <c r="C300" s="37"/>
    </row>
    <row r="301" spans="3:3" x14ac:dyDescent="0.25">
      <c r="C301" s="37"/>
    </row>
    <row r="302" spans="3:3" x14ac:dyDescent="0.25">
      <c r="C302" s="37"/>
    </row>
    <row r="303" spans="3:3" x14ac:dyDescent="0.25">
      <c r="C303" s="37"/>
    </row>
    <row r="304" spans="3:3" x14ac:dyDescent="0.25">
      <c r="C304" s="37"/>
    </row>
    <row r="305" spans="3:3" x14ac:dyDescent="0.25">
      <c r="C305" s="37"/>
    </row>
    <row r="306" spans="3:3" x14ac:dyDescent="0.25">
      <c r="C306" s="37"/>
    </row>
    <row r="307" spans="3:3" x14ac:dyDescent="0.25">
      <c r="C307" s="37"/>
    </row>
    <row r="308" spans="3:3" x14ac:dyDescent="0.25">
      <c r="C308" s="37"/>
    </row>
    <row r="309" spans="3:3" x14ac:dyDescent="0.25">
      <c r="C309" s="37"/>
    </row>
    <row r="310" spans="3:3" x14ac:dyDescent="0.25">
      <c r="C310" s="37"/>
    </row>
    <row r="311" spans="3:3" x14ac:dyDescent="0.25">
      <c r="C311" s="37"/>
    </row>
    <row r="312" spans="3:3" x14ac:dyDescent="0.25">
      <c r="C312" s="37"/>
    </row>
    <row r="313" spans="3:3" x14ac:dyDescent="0.25">
      <c r="C313" s="37"/>
    </row>
    <row r="314" spans="3:3" x14ac:dyDescent="0.25">
      <c r="C314" s="37"/>
    </row>
    <row r="315" spans="3:3" x14ac:dyDescent="0.25">
      <c r="C315" s="37"/>
    </row>
    <row r="316" spans="3:3" x14ac:dyDescent="0.25">
      <c r="C316" s="37"/>
    </row>
    <row r="317" spans="3:3" x14ac:dyDescent="0.25">
      <c r="C317" s="37"/>
    </row>
    <row r="318" spans="3:3" x14ac:dyDescent="0.25">
      <c r="C318" s="37"/>
    </row>
    <row r="319" spans="3:3" x14ac:dyDescent="0.25">
      <c r="C319" s="37"/>
    </row>
    <row r="320" spans="3:3" x14ac:dyDescent="0.25">
      <c r="C320" s="37"/>
    </row>
    <row r="321" spans="3:3" x14ac:dyDescent="0.25">
      <c r="C321" s="37"/>
    </row>
    <row r="322" spans="3:3" x14ac:dyDescent="0.25">
      <c r="C322" s="37"/>
    </row>
    <row r="323" spans="3:3" x14ac:dyDescent="0.25">
      <c r="C323" s="37"/>
    </row>
    <row r="324" spans="3:3" x14ac:dyDescent="0.25">
      <c r="C324" s="37"/>
    </row>
    <row r="325" spans="3:3" x14ac:dyDescent="0.25">
      <c r="C325" s="37"/>
    </row>
    <row r="326" spans="3:3" x14ac:dyDescent="0.25">
      <c r="C326" s="37"/>
    </row>
    <row r="327" spans="3:3" x14ac:dyDescent="0.25">
      <c r="C327" s="37"/>
    </row>
    <row r="328" spans="3:3" x14ac:dyDescent="0.25">
      <c r="C328" s="37"/>
    </row>
    <row r="329" spans="3:3" x14ac:dyDescent="0.25">
      <c r="C329" s="37"/>
    </row>
    <row r="330" spans="3:3" x14ac:dyDescent="0.25">
      <c r="C330" s="37"/>
    </row>
    <row r="331" spans="3:3" x14ac:dyDescent="0.25">
      <c r="C331" s="37"/>
    </row>
    <row r="332" spans="3:3" x14ac:dyDescent="0.25">
      <c r="C332" s="37"/>
    </row>
    <row r="333" spans="3:3" x14ac:dyDescent="0.25">
      <c r="C333" s="37"/>
    </row>
    <row r="334" spans="3:3" x14ac:dyDescent="0.25">
      <c r="C334" s="37"/>
    </row>
    <row r="335" spans="3:3" x14ac:dyDescent="0.25">
      <c r="C335" s="37"/>
    </row>
    <row r="336" spans="3:3" x14ac:dyDescent="0.25">
      <c r="C336" s="37"/>
    </row>
    <row r="337" spans="3:3" x14ac:dyDescent="0.25">
      <c r="C337" s="37"/>
    </row>
    <row r="338" spans="3:3" x14ac:dyDescent="0.25">
      <c r="C338" s="37"/>
    </row>
    <row r="339" spans="3:3" x14ac:dyDescent="0.25">
      <c r="C339" s="37"/>
    </row>
    <row r="340" spans="3:3" x14ac:dyDescent="0.25">
      <c r="C340" s="37"/>
    </row>
    <row r="341" spans="3:3" x14ac:dyDescent="0.25">
      <c r="C341" s="37"/>
    </row>
    <row r="342" spans="3:3" x14ac:dyDescent="0.25">
      <c r="C342" s="37"/>
    </row>
    <row r="343" spans="3:3" x14ac:dyDescent="0.25">
      <c r="C343" s="37"/>
    </row>
    <row r="344" spans="3:3" x14ac:dyDescent="0.25">
      <c r="C344" s="37"/>
    </row>
    <row r="345" spans="3:3" x14ac:dyDescent="0.25">
      <c r="C345" s="37"/>
    </row>
    <row r="346" spans="3:3" x14ac:dyDescent="0.25">
      <c r="C346" s="37"/>
    </row>
    <row r="347" spans="3:3" x14ac:dyDescent="0.25">
      <c r="C347" s="37"/>
    </row>
    <row r="348" spans="3:3" x14ac:dyDescent="0.25">
      <c r="C348" s="37"/>
    </row>
    <row r="349" spans="3:3" x14ac:dyDescent="0.25">
      <c r="C349" s="37"/>
    </row>
    <row r="350" spans="3:3" x14ac:dyDescent="0.25">
      <c r="C350" s="37"/>
    </row>
    <row r="351" spans="3:3" x14ac:dyDescent="0.25">
      <c r="C351" s="37"/>
    </row>
    <row r="352" spans="3:3" x14ac:dyDescent="0.25">
      <c r="C352" s="37"/>
    </row>
    <row r="353" spans="3:3" x14ac:dyDescent="0.25">
      <c r="C353" s="37"/>
    </row>
    <row r="354" spans="3:3" x14ac:dyDescent="0.25">
      <c r="C354" s="37"/>
    </row>
    <row r="355" spans="3:3" x14ac:dyDescent="0.25">
      <c r="C355" s="37"/>
    </row>
    <row r="356" spans="3:3" x14ac:dyDescent="0.25">
      <c r="C356" s="37"/>
    </row>
    <row r="357" spans="3:3" x14ac:dyDescent="0.25">
      <c r="C357" s="37"/>
    </row>
    <row r="358" spans="3:3" x14ac:dyDescent="0.25">
      <c r="C358" s="37"/>
    </row>
    <row r="359" spans="3:3" x14ac:dyDescent="0.25">
      <c r="C359" s="39"/>
    </row>
    <row r="360" spans="3:3" x14ac:dyDescent="0.25">
      <c r="C360" s="37"/>
    </row>
    <row r="361" spans="3:3" x14ac:dyDescent="0.25">
      <c r="C361" s="40"/>
    </row>
    <row r="362" spans="3:3" x14ac:dyDescent="0.25">
      <c r="C362" s="40"/>
    </row>
    <row r="363" spans="3:3" x14ac:dyDescent="0.25">
      <c r="C363" s="41"/>
    </row>
  </sheetData>
  <mergeCells count="30">
    <mergeCell ref="V1:V2"/>
    <mergeCell ref="A1:A2"/>
    <mergeCell ref="B1:B2"/>
    <mergeCell ref="C1:C2"/>
    <mergeCell ref="D1:D2"/>
    <mergeCell ref="E1:E2"/>
    <mergeCell ref="F1:F2"/>
    <mergeCell ref="O1:O2"/>
    <mergeCell ref="P1:P2"/>
    <mergeCell ref="Q1:Q2"/>
    <mergeCell ref="R1:R2"/>
    <mergeCell ref="U1:U2"/>
    <mergeCell ref="G1:G2"/>
    <mergeCell ref="H1:H2"/>
    <mergeCell ref="I1:I2"/>
    <mergeCell ref="J1:J2"/>
    <mergeCell ref="K1:K2"/>
    <mergeCell ref="N1:N2"/>
    <mergeCell ref="A59:Q59"/>
    <mergeCell ref="A48:S48"/>
    <mergeCell ref="A58:Q58"/>
    <mergeCell ref="R59:T59"/>
    <mergeCell ref="L1:L2"/>
    <mergeCell ref="M1:M2"/>
    <mergeCell ref="A60:Q60"/>
    <mergeCell ref="R60:T60"/>
    <mergeCell ref="A49:Q49"/>
    <mergeCell ref="R49:T49"/>
    <mergeCell ref="A50:Q50"/>
    <mergeCell ref="R50:T50"/>
  </mergeCells>
  <conditionalFormatting sqref="C47">
    <cfRule type="duplicateValues" dxfId="5" priority="16"/>
  </conditionalFormatting>
  <conditionalFormatting sqref="C47">
    <cfRule type="duplicateValues" dxfId="4" priority="15"/>
  </conditionalFormatting>
  <conditionalFormatting sqref="C87:C1048576 C1:C45 C48:C81">
    <cfRule type="duplicateValues" dxfId="3" priority="680"/>
  </conditionalFormatting>
  <conditionalFormatting sqref="C3:C45">
    <cfRule type="duplicateValues" dxfId="2" priority="684"/>
  </conditionalFormatting>
  <conditionalFormatting sqref="C46">
    <cfRule type="duplicateValues" dxfId="1" priority="13"/>
  </conditionalFormatting>
  <conditionalFormatting sqref="C46">
    <cfRule type="duplicateValues" dxfId="0" priority="14"/>
  </conditionalFormatting>
  <pageMargins left="0.51181102362204722" right="0.51181102362204722" top="0.78740157480314965" bottom="0.78740157480314965" header="0.31496062992125984" footer="0.31496062992125984"/>
  <pageSetup paperSize="9" scale="29" orientation="landscape" r:id="rId1"/>
  <headerFooter>
    <oddHeader>&amp;CPLANILHA DE VEÍCULOS A SEREM SEGURADOS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>Ministério Público do Estado de Minas Gerais - MPMG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Felipe Boy Vieira</dc:creator>
  <cp:keywords/>
  <dc:description/>
  <cp:lastModifiedBy>Pedro Henrique Nunes Lana</cp:lastModifiedBy>
  <cp:revision/>
  <dcterms:created xsi:type="dcterms:W3CDTF">2017-07-28T17:39:35Z</dcterms:created>
  <dcterms:modified xsi:type="dcterms:W3CDTF">2024-06-25T18:21:49Z</dcterms:modified>
  <cp:category/>
  <cp:contentStatus/>
</cp:coreProperties>
</file>