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dos Usuario Luiz\Desktop\LUIZ\BKP LUIZ\Documentos Luis Henrique\Particular\doutrina\Licitações\Biopragas 2025\LICITAÇÕES ADJUDICADAS\MPMG  - 07-01-2025 às 10h - Compras MG - CADASTRADA\"/>
    </mc:Choice>
  </mc:AlternateContent>
  <bookViews>
    <workbookView xWindow="0" yWindow="0" windowWidth="20490" windowHeight="7635" activeTab="2"/>
  </bookViews>
  <sheets>
    <sheet name="ROTA 1" sheetId="1" r:id="rId1"/>
    <sheet name="Rota 2" sheetId="2" r:id="rId2"/>
    <sheet name="Rota 3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3" l="1"/>
  <c r="G34" i="1" l="1"/>
  <c r="I34" i="1"/>
  <c r="F34" i="1"/>
  <c r="I21" i="2"/>
  <c r="G21" i="2"/>
  <c r="F21" i="2"/>
  <c r="F13" i="3" l="1"/>
  <c r="C16" i="3" s="1"/>
  <c r="H13" i="3"/>
  <c r="C15" i="3" s="1"/>
  <c r="E13" i="3"/>
  <c r="C17" i="3" s="1"/>
  <c r="D26" i="2" l="1"/>
  <c r="D25" i="2"/>
  <c r="D24" i="2"/>
  <c r="D36" i="1"/>
  <c r="D38" i="1"/>
  <c r="D37" i="1" l="1"/>
</calcChain>
</file>

<file path=xl/sharedStrings.xml><?xml version="1.0" encoding="utf-8"?>
<sst xmlns="http://schemas.openxmlformats.org/spreadsheetml/2006/main" count="176" uniqueCount="141">
  <si>
    <t xml:space="preserve">TEMPO DE </t>
  </si>
  <si>
    <t xml:space="preserve">DISTANCIA ENTRE </t>
  </si>
  <si>
    <t>BIOPRAGAS CONTROLE E VETORES DE PRAGAS URBANAS LTDA</t>
  </si>
  <si>
    <r>
      <t>CNPJ nº 09.631.641/0001-19,</t>
    </r>
    <r>
      <rPr>
        <sz val="10"/>
        <color theme="1"/>
        <rFont val="Calibri"/>
        <family val="2"/>
        <scheme val="minor"/>
      </rPr>
      <t xml:space="preserve"> </t>
    </r>
  </si>
  <si>
    <t>neste ato representada por sua sócia administradora,</t>
  </si>
  <si>
    <r>
      <t xml:space="preserve">Floresmárcia Maria de Almeida- CPF nº </t>
    </r>
    <r>
      <rPr>
        <sz val="10"/>
        <color rgb="FF000000"/>
        <rFont val="Calibri"/>
        <family val="2"/>
        <scheme val="minor"/>
      </rPr>
      <t>653.927.016-0</t>
    </r>
  </si>
  <si>
    <t>DESLOCAMENTO (MIN)</t>
  </si>
  <si>
    <t>ROTA 02</t>
  </si>
  <si>
    <t>TEMPO DE DESLOCAMENTO - ROTA 02 (MINUTOS)</t>
  </si>
  <si>
    <t>EXECUÇÃO (MIN)</t>
  </si>
  <si>
    <t>UNIDADES (KM)</t>
  </si>
  <si>
    <t>QUANTIDADE DE QUILOMETROS PERCORRIDOS -  EXECUÇÃO SERVIÇO (KM) - POR APLICAÇÃO</t>
  </si>
  <si>
    <t>VALORES POR APLICAÇÃO TRIMESTRAL:</t>
  </si>
  <si>
    <t>TEMPO DE DE EXECUÇÃO - ROTA 02 (MINUTOS)</t>
  </si>
  <si>
    <t>UNIDADE</t>
  </si>
  <si>
    <t>ENDEREÇO</t>
  </si>
  <si>
    <t>METRAGEM (M²)</t>
  </si>
  <si>
    <t xml:space="preserve">ROTA </t>
  </si>
  <si>
    <t xml:space="preserve"> HORAS TRABALHADAS - ROTA 02 (ATENDIMENTO + DESLOCAMENTO) - POR APLICAÇÃO</t>
  </si>
  <si>
    <t>ROTA 01</t>
  </si>
  <si>
    <t>TEMPO DE DE EXECUÇÃO - ROTA 01 (MINUTOS)</t>
  </si>
  <si>
    <t>TEMPO DE DESLOCAMENTO - ROTA 01 (MINUTOS)</t>
  </si>
  <si>
    <t xml:space="preserve"> HORAS TRABALHADAS - ROTA 01 (ATENDIMENTO + DESLOCAMENTO) - POR APLICAÇÃO</t>
  </si>
  <si>
    <t>***</t>
  </si>
  <si>
    <t>IBIÁ</t>
  </si>
  <si>
    <t>RUA CARLOS FULGÊNCIO, 430, CENTRO CEP 38950000</t>
  </si>
  <si>
    <t>ARAXÁ</t>
  </si>
  <si>
    <t>AVENIDA TANCREDO NEVES, 340, SILVERIA CEP 38183380</t>
  </si>
  <si>
    <t>CAMPOS ALTOS</t>
  </si>
  <si>
    <t>RUA GETÚLIO PORTELA, 65, CENTRO CEP 38970000</t>
  </si>
  <si>
    <t>SÃO GOTARDO</t>
  </si>
  <si>
    <t>TIROS</t>
  </si>
  <si>
    <t>RIO PARANAÍBA</t>
  </si>
  <si>
    <t>CARMO PARANAÍBA</t>
  </si>
  <si>
    <t>PATOS DE MINAS</t>
  </si>
  <si>
    <t>PATROCINIO</t>
  </si>
  <si>
    <t>PERDIZES</t>
  </si>
  <si>
    <t>NOVA PONTE</t>
  </si>
  <si>
    <t>UBERLÂNDIA</t>
  </si>
  <si>
    <t>ITUIUTABA</t>
  </si>
  <si>
    <t>SANTA VITÓRIA</t>
  </si>
  <si>
    <t>CANÁPOLIS</t>
  </si>
  <si>
    <t>TUPACIGUARA</t>
  </si>
  <si>
    <t>ARAGUARI</t>
  </si>
  <si>
    <t>ESTRELA DO SUL</t>
  </si>
  <si>
    <t>MONTE CARMELO</t>
  </si>
  <si>
    <t>COROMANDEL</t>
  </si>
  <si>
    <t xml:space="preserve">CNPJ nº 09.631.641/0001-19, </t>
  </si>
  <si>
    <r>
      <t xml:space="preserve">Floresmárcia Maria de Almeida- CPF nº </t>
    </r>
    <r>
      <rPr>
        <b/>
        <sz val="10"/>
        <color rgb="FF000000"/>
        <rFont val="Calibri"/>
        <family val="2"/>
        <scheme val="minor"/>
      </rPr>
      <t>653.927.016-0</t>
    </r>
  </si>
  <si>
    <t>TRAVESSA FREI PAULINO, 265 CENTRO  CEP 38800-000</t>
  </si>
  <si>
    <t>PRAÇA SANTO ANTÔNIO, 152, CENTRO CEP 38880000</t>
  </si>
  <si>
    <t>AVENIDA TRAJANO JOSÉ SILVA, 485, CENTRO CEP 38810000</t>
  </si>
  <si>
    <t>AVENIDA COSTA JÚNIOR, 306 A, CENTRO CEP 38840000</t>
  </si>
  <si>
    <t>RUA MAJOR GOTE, 1022, CENTRO, CEP 38700001</t>
  </si>
  <si>
    <t>AVENIDA JOÃO ALVES DO NASCIMENTO, 1508, CENTRO CEP 38740072</t>
  </si>
  <si>
    <t>AVENIDA GERCINHO COUTINHO, 500, CENTRO CEP 38170000</t>
  </si>
  <si>
    <t>AVENIDA FLORÊNCIO GONÇALVES FERNANDES, 585, GRANDE LAGO CEP 38700001</t>
  </si>
  <si>
    <t>RUA SÃO PAULO, 95 - BAIRRO TIBERY CEP 38405027</t>
  </si>
  <si>
    <t>AVENIDARONDON PACHECO , 5.750 SOBRELOJA E 13º ANDAR/ BAIRRO TIBERY UBERLÂNDIA-MG CEP 38405-142</t>
  </si>
  <si>
    <t>MONTE ALEGRE DE MINAS</t>
  </si>
  <si>
    <t>AVENIDA 16 DE SETEMBRO, 467, CENTRO CEP 38457000</t>
  </si>
  <si>
    <t>AVENIDA NOVE-A, 45, CENTRO CEP 38300148</t>
  </si>
  <si>
    <t>AVENIDA RIO GRANDE DO SUL, 1275, CENTRO CEP 38320000</t>
  </si>
  <si>
    <t>CAPINÓPOLIS</t>
  </si>
  <si>
    <t>AVENIDA 111, 465, SERAMIS CEP 38360000</t>
  </si>
  <si>
    <t>PRAÇA 19 DE MARÇO, 409 - CENTRO CEP 38380-000</t>
  </si>
  <si>
    <t>RUA OITO, 399 - CENTRO</t>
  </si>
  <si>
    <t>RUA VONTE, 740, CENTRO, CEP 38300074</t>
  </si>
  <si>
    <t>PRAÇA RAUL CARNEIRO, 11, CENTRO CEP 38430000</t>
  </si>
  <si>
    <t>RUA RODRIGO DO VALE, Nº 77, CENTRO</t>
  </si>
  <si>
    <t>AVENIDA OSWALDO PIERUCCETI, Nº 400 - JARDIM INTERLAGOS</t>
  </si>
  <si>
    <t>RUA FRANCISCO DE VASCONCELOS, 125, CENTRO  CEP 38525000</t>
  </si>
  <si>
    <t>VENIDA DOS MUNDINS, 251, CENTRO  CEP 38500000</t>
  </si>
  <si>
    <t>RUA OLEGÁRIO MACIEL, 169, CENTRO CEP 38550000</t>
  </si>
  <si>
    <t>AVENIDA GETÚLIO VARGAS, 946, CENTRO  CEP 38700128</t>
  </si>
  <si>
    <t>SACRAMENTO</t>
  </si>
  <si>
    <t>AVENIDA VISCONDE DO RIO BRANCO, 257, CENTRO CEP 38190000</t>
  </si>
  <si>
    <t xml:space="preserve">CONQUISTA </t>
  </si>
  <si>
    <t>PRAÇA CORONEL TANCREDO FRANCA, 100, CENTRO CEP 38195000</t>
  </si>
  <si>
    <t>RUA CORONEL ANTÔNIO RIOS, 951, SANTA MARTA CEP 38061-150</t>
  </si>
  <si>
    <t>UBERABA</t>
  </si>
  <si>
    <t>PRATA</t>
  </si>
  <si>
    <t>PRAÇA XV DE NOVEMBRO, 273, CENTRO CEP 38140000</t>
  </si>
  <si>
    <t>RUA FLORIANO PEIXOTO, 402, CENTRO CEP 38120000</t>
  </si>
  <si>
    <t>CONCEIÇÃO DAS ALAGOAS</t>
  </si>
  <si>
    <t>FRUTAL</t>
  </si>
  <si>
    <t>PRAÇA SETE DE SETEMBRO, 200, CENTRO CEP 38200000</t>
  </si>
  <si>
    <t>ITAPAGIPE</t>
  </si>
  <si>
    <t>RUA 8, 1000 - CENTRO CEP 38240000</t>
  </si>
  <si>
    <t>AVENIDA JOSÉ LONGUINHOS DE QUEIROZ, 4930 - BARBOSA SOARES</t>
  </si>
  <si>
    <t>ITURAMA</t>
  </si>
  <si>
    <t>AVENIDA CAMPINA VERDE, 1395, CENTRO CEP 38280000</t>
  </si>
  <si>
    <t>CAMPINA VERDE</t>
  </si>
  <si>
    <t>RUA TRINTA, 262, CENTRO CEP 38270000</t>
  </si>
  <si>
    <t>ITURAMA - BELO HORIZONTE</t>
  </si>
  <si>
    <t>CORAMANDEL - BELO HORIZONTE</t>
  </si>
  <si>
    <t>BELO HORIZONTE - CAMPOS ALTOS</t>
  </si>
  <si>
    <t>CAMPOS ALTOS - IBIÁ</t>
  </si>
  <si>
    <t>IBIÁ - SÃO GOTARDO</t>
  </si>
  <si>
    <t>SÃO GOTARDO - TIROS</t>
  </si>
  <si>
    <t>TIROS - RIO PARANAÍBA</t>
  </si>
  <si>
    <t>RIO PARANAÍBA - CARMO PARANAÍBA</t>
  </si>
  <si>
    <t>CARMO PARANAÍBA - PATOS DE MINAS</t>
  </si>
  <si>
    <t>PATOS DE MINAS - PATROCÍNIO</t>
  </si>
  <si>
    <t>PATROCINIO - PERDIZES</t>
  </si>
  <si>
    <t>PERDIZES - NOVA PONTE</t>
  </si>
  <si>
    <t>MONTE ALEGRE DE MG - ITUIUTABA</t>
  </si>
  <si>
    <t>ITUIUTABA - SANTA VITÓRIA</t>
  </si>
  <si>
    <t>SANTA VITÓRIA - CAPINÓPOLIS</t>
  </si>
  <si>
    <t>CAPINÓPOLIS - CANÁPOLIS</t>
  </si>
  <si>
    <t>CANÁPOLIS - TUPACIGURA</t>
  </si>
  <si>
    <t>TUPACIGUARA -ARAGUARI</t>
  </si>
  <si>
    <t>ARAGUARI - ESTRELA DO SUL</t>
  </si>
  <si>
    <t>ESTRELA DO SUL - MONTE CARMELO</t>
  </si>
  <si>
    <t>MONTE CARMELO - COROMANDEL</t>
  </si>
  <si>
    <t>BELO HORIZONTE -ARAXÁ</t>
  </si>
  <si>
    <t>ARAXÁ-SACRAMENTO</t>
  </si>
  <si>
    <t>SACRAMENTO - CONQUISTA</t>
  </si>
  <si>
    <t>PRATA - CONCEIÇÃO DAS ALAGOAS</t>
  </si>
  <si>
    <t>CONCEIÇÃO DAS ALAGOAS - FRUTAL</t>
  </si>
  <si>
    <t>FRUTAL - ITAPAGIPE</t>
  </si>
  <si>
    <t>ITAPAGIPE - CAMPINA VERDE</t>
  </si>
  <si>
    <t>CAMPINA VERDE - ITURAMA</t>
  </si>
  <si>
    <t>UBERLANDIA - BELO HORIZONTE</t>
  </si>
  <si>
    <t>BELO HORIZONTE - UBERABA</t>
  </si>
  <si>
    <t>UBERABA - UBERLÂNDIA</t>
  </si>
  <si>
    <t>NOVA PONTE - MONTE ALEGRE DE MG</t>
  </si>
  <si>
    <t>CONQUISTA - PRATA</t>
  </si>
  <si>
    <t>TEMPO DE DE EXECUÇÃO - ROTA 03 (MINUTOS)</t>
  </si>
  <si>
    <t>TEMPO DE DESLOCAMENTO - ROTA 03 (MINUTOS)</t>
  </si>
  <si>
    <t xml:space="preserve"> HORAS TRABALHADAS - ROTA 03 (ATENDIMENTO + DESLOCAMENTO) - POR APLICAÇÃO</t>
  </si>
  <si>
    <t>4h33 min</t>
  </si>
  <si>
    <t>2h23min</t>
  </si>
  <si>
    <t>6h53min</t>
  </si>
  <si>
    <t>5h</t>
  </si>
  <si>
    <t>12h60</t>
  </si>
  <si>
    <t>17h60min</t>
  </si>
  <si>
    <t>12h25 min</t>
  </si>
  <si>
    <t>29h45min</t>
  </si>
  <si>
    <t>42h10min</t>
  </si>
  <si>
    <t>ROTA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</si>
</sst>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3" borderId="0" xfId="0" applyFont="1" applyFill="1"/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0" fontId="1" fillId="0" borderId="0" xfId="0" applyFont="1" applyFill="1"/>
    <xf numFmtId="2" fontId="3" fillId="0" borderId="0" xfId="0" applyNumberFormat="1" applyFont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0" borderId="9" xfId="0" applyFont="1" applyFill="1" applyBorder="1" applyAlignment="1">
      <alignment vertical="center"/>
    </xf>
    <xf numFmtId="0" fontId="9" fillId="0" borderId="0" xfId="0" applyFont="1"/>
    <xf numFmtId="0" fontId="3" fillId="0" borderId="9" xfId="0" applyFont="1" applyFill="1" applyBorder="1" applyAlignment="1">
      <alignment horizontal="center" vertical="center"/>
    </xf>
    <xf numFmtId="0" fontId="9" fillId="0" borderId="0" xfId="0" applyFont="1" applyFill="1"/>
    <xf numFmtId="0" fontId="3" fillId="0" borderId="1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/>
    </xf>
    <xf numFmtId="0" fontId="3" fillId="0" borderId="9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left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left" vertical="center" wrapText="1"/>
    </xf>
    <xf numFmtId="2" fontId="3" fillId="5" borderId="6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3" fillId="0" borderId="15" xfId="0" applyFont="1" applyBorder="1"/>
    <xf numFmtId="2" fontId="9" fillId="0" borderId="0" xfId="0" applyNumberFormat="1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2" fontId="3" fillId="5" borderId="9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0" fontId="3" fillId="5" borderId="19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0" fontId="6" fillId="6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2" fontId="3" fillId="0" borderId="0" xfId="0" applyNumberFormat="1" applyFont="1"/>
    <xf numFmtId="0" fontId="3" fillId="5" borderId="6" xfId="0" applyFont="1" applyFill="1" applyBorder="1" applyAlignment="1">
      <alignment horizontal="left" vertical="center" wrapText="1"/>
    </xf>
    <xf numFmtId="0" fontId="3" fillId="0" borderId="6" xfId="0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0</xdr:row>
      <xdr:rowOff>0</xdr:rowOff>
    </xdr:from>
    <xdr:ext cx="723900" cy="800100"/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0"/>
          <a:ext cx="723900" cy="800100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4</xdr:col>
      <xdr:colOff>1466850</xdr:colOff>
      <xdr:row>39</xdr:row>
      <xdr:rowOff>102341</xdr:rowOff>
    </xdr:from>
    <xdr:to>
      <xdr:col>6</xdr:col>
      <xdr:colOff>438149</xdr:colOff>
      <xdr:row>42</xdr:row>
      <xdr:rowOff>152399</xdr:rowOff>
    </xdr:to>
    <xdr:pic>
      <xdr:nvPicPr>
        <xdr:cNvPr id="3" name="Imagem 6" descr="Assinatura Marcia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39350" y="4388591"/>
          <a:ext cx="1904999" cy="6215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400050</xdr:colOff>
      <xdr:row>0</xdr:row>
      <xdr:rowOff>0</xdr:rowOff>
    </xdr:from>
    <xdr:ext cx="723900" cy="800100"/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0"/>
          <a:ext cx="723900" cy="800100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4</xdr:col>
      <xdr:colOff>1466850</xdr:colOff>
      <xdr:row>27</xdr:row>
      <xdr:rowOff>102341</xdr:rowOff>
    </xdr:from>
    <xdr:to>
      <xdr:col>6</xdr:col>
      <xdr:colOff>438149</xdr:colOff>
      <xdr:row>30</xdr:row>
      <xdr:rowOff>152399</xdr:rowOff>
    </xdr:to>
    <xdr:pic>
      <xdr:nvPicPr>
        <xdr:cNvPr id="5" name="Imagem 6" descr="Assinatura Marcia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0" y="11275166"/>
          <a:ext cx="1904999" cy="6215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0</xdr:row>
      <xdr:rowOff>0</xdr:rowOff>
    </xdr:from>
    <xdr:ext cx="723900" cy="800100"/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723900" cy="800100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1466850</xdr:colOff>
      <xdr:row>18</xdr:row>
      <xdr:rowOff>102341</xdr:rowOff>
    </xdr:from>
    <xdr:to>
      <xdr:col>5</xdr:col>
      <xdr:colOff>438149</xdr:colOff>
      <xdr:row>21</xdr:row>
      <xdr:rowOff>152399</xdr:rowOff>
    </xdr:to>
    <xdr:pic>
      <xdr:nvPicPr>
        <xdr:cNvPr id="4" name="Imagem 6" descr="Assinatura Marcia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0" y="8074766"/>
          <a:ext cx="2124074" cy="6215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8"/>
  <sheetViews>
    <sheetView topLeftCell="C7" workbookViewId="0">
      <selection activeCell="F24" sqref="F24"/>
    </sheetView>
  </sheetViews>
  <sheetFormatPr defaultRowHeight="11.25" x14ac:dyDescent="0.2"/>
  <cols>
    <col min="1" max="1" width="9.140625" style="25"/>
    <col min="2" max="2" width="23.85546875" style="25" customWidth="1"/>
    <col min="3" max="3" width="72.85546875" style="25" customWidth="1"/>
    <col min="4" max="4" width="13.5703125" style="25" customWidth="1"/>
    <col min="5" max="5" width="30.7109375" style="25" customWidth="1"/>
    <col min="6" max="6" width="16.5703125" style="25" customWidth="1"/>
    <col min="7" max="9" width="9.140625" style="25"/>
    <col min="10" max="10" width="5.7109375" style="25" customWidth="1"/>
    <col min="11" max="16384" width="9.140625" style="25"/>
  </cols>
  <sheetData>
    <row r="3" spans="1:10" ht="21" x14ac:dyDescent="0.35">
      <c r="C3" s="82" t="s">
        <v>19</v>
      </c>
      <c r="D3" s="82"/>
      <c r="E3" s="82"/>
      <c r="F3" s="82"/>
      <c r="G3" s="82"/>
      <c r="H3" s="82"/>
      <c r="I3" s="82"/>
      <c r="J3" s="82"/>
    </row>
    <row r="6" spans="1:10" ht="12" thickBot="1" x14ac:dyDescent="0.25"/>
    <row r="7" spans="1:10" ht="12.75" x14ac:dyDescent="0.2">
      <c r="B7" s="77" t="s">
        <v>14</v>
      </c>
      <c r="C7" s="77" t="s">
        <v>15</v>
      </c>
      <c r="D7" s="74" t="s">
        <v>16</v>
      </c>
      <c r="E7" s="77" t="s">
        <v>17</v>
      </c>
      <c r="F7" s="19" t="s">
        <v>1</v>
      </c>
      <c r="G7" s="73" t="s">
        <v>0</v>
      </c>
      <c r="H7" s="79"/>
      <c r="I7" s="73" t="s">
        <v>0</v>
      </c>
      <c r="J7" s="74"/>
    </row>
    <row r="8" spans="1:10" ht="13.5" thickBot="1" x14ac:dyDescent="0.25">
      <c r="B8" s="78"/>
      <c r="C8" s="78"/>
      <c r="D8" s="80"/>
      <c r="E8" s="78"/>
      <c r="F8" s="21" t="s">
        <v>10</v>
      </c>
      <c r="G8" s="75" t="s">
        <v>6</v>
      </c>
      <c r="H8" s="76"/>
      <c r="I8" s="75" t="s">
        <v>9</v>
      </c>
      <c r="J8" s="80"/>
    </row>
    <row r="9" spans="1:10" ht="15.75" customHeight="1" thickBot="1" x14ac:dyDescent="0.25">
      <c r="B9" s="26" t="s">
        <v>28</v>
      </c>
      <c r="C9" s="24" t="s">
        <v>29</v>
      </c>
      <c r="D9" s="23">
        <v>12</v>
      </c>
      <c r="E9" s="22" t="s">
        <v>96</v>
      </c>
      <c r="F9" s="22">
        <v>271</v>
      </c>
      <c r="G9" s="86">
        <v>226</v>
      </c>
      <c r="H9" s="87"/>
      <c r="I9" s="86">
        <v>20</v>
      </c>
      <c r="J9" s="87"/>
    </row>
    <row r="10" spans="1:10" ht="14.25" customHeight="1" thickBot="1" x14ac:dyDescent="0.25">
      <c r="A10" s="27"/>
      <c r="B10" s="28" t="s">
        <v>24</v>
      </c>
      <c r="C10" s="24" t="s">
        <v>25</v>
      </c>
      <c r="D10" s="49">
        <v>86.9</v>
      </c>
      <c r="E10" s="29" t="s">
        <v>97</v>
      </c>
      <c r="F10" s="29">
        <v>56.9</v>
      </c>
      <c r="G10" s="86">
        <v>55</v>
      </c>
      <c r="H10" s="87"/>
      <c r="I10" s="86">
        <v>30</v>
      </c>
      <c r="J10" s="87"/>
    </row>
    <row r="11" spans="1:10" ht="15.75" customHeight="1" thickTop="1" thickBot="1" x14ac:dyDescent="0.25">
      <c r="A11" s="27"/>
      <c r="B11" s="50" t="s">
        <v>30</v>
      </c>
      <c r="C11" s="41" t="s">
        <v>49</v>
      </c>
      <c r="D11" s="30">
        <v>556.35</v>
      </c>
      <c r="E11" s="31" t="s">
        <v>98</v>
      </c>
      <c r="F11" s="31">
        <v>64.3</v>
      </c>
      <c r="G11" s="70">
        <v>59</v>
      </c>
      <c r="H11" s="70"/>
      <c r="I11" s="70">
        <v>50</v>
      </c>
      <c r="J11" s="70"/>
    </row>
    <row r="12" spans="1:10" ht="15" customHeight="1" thickTop="1" thickBot="1" x14ac:dyDescent="0.25">
      <c r="A12" s="27"/>
      <c r="B12" s="32" t="s">
        <v>31</v>
      </c>
      <c r="C12" s="51" t="s">
        <v>50</v>
      </c>
      <c r="D12" s="30">
        <v>14.5</v>
      </c>
      <c r="E12" s="31" t="s">
        <v>99</v>
      </c>
      <c r="F12" s="31">
        <v>43</v>
      </c>
      <c r="G12" s="71">
        <v>46.4</v>
      </c>
      <c r="H12" s="72"/>
      <c r="I12" s="71">
        <v>20</v>
      </c>
      <c r="J12" s="72"/>
    </row>
    <row r="13" spans="1:10" ht="18" customHeight="1" thickBot="1" x14ac:dyDescent="0.25">
      <c r="A13" s="27"/>
      <c r="B13" s="32" t="s">
        <v>32</v>
      </c>
      <c r="C13" s="33" t="s">
        <v>51</v>
      </c>
      <c r="D13" s="32">
        <v>12</v>
      </c>
      <c r="E13" s="31" t="s">
        <v>100</v>
      </c>
      <c r="F13" s="31">
        <v>58.4</v>
      </c>
      <c r="G13" s="70">
        <v>58</v>
      </c>
      <c r="H13" s="70"/>
      <c r="I13" s="70">
        <v>20</v>
      </c>
      <c r="J13" s="70"/>
    </row>
    <row r="14" spans="1:10" ht="15.75" customHeight="1" thickBot="1" x14ac:dyDescent="0.25">
      <c r="A14" s="27"/>
      <c r="B14" s="32" t="s">
        <v>33</v>
      </c>
      <c r="C14" s="33" t="s">
        <v>52</v>
      </c>
      <c r="D14" s="32">
        <v>180.75</v>
      </c>
      <c r="E14" s="31" t="s">
        <v>101</v>
      </c>
      <c r="F14" s="31">
        <v>48.3</v>
      </c>
      <c r="G14" s="71">
        <v>40</v>
      </c>
      <c r="H14" s="72"/>
      <c r="I14" s="71">
        <v>40</v>
      </c>
      <c r="J14" s="72"/>
    </row>
    <row r="15" spans="1:10" ht="15.75" customHeight="1" thickBot="1" x14ac:dyDescent="0.25">
      <c r="A15" s="27"/>
      <c r="B15" s="91" t="s">
        <v>34</v>
      </c>
      <c r="C15" s="33" t="s">
        <v>53</v>
      </c>
      <c r="D15" s="30">
        <v>498.48</v>
      </c>
      <c r="E15" s="93" t="s">
        <v>102</v>
      </c>
      <c r="F15" s="93">
        <v>57.5</v>
      </c>
      <c r="G15" s="89">
        <v>53</v>
      </c>
      <c r="H15" s="90"/>
      <c r="I15" s="89">
        <v>50</v>
      </c>
      <c r="J15" s="90"/>
    </row>
    <row r="16" spans="1:10" ht="15.75" customHeight="1" thickBot="1" x14ac:dyDescent="0.25">
      <c r="A16" s="27"/>
      <c r="B16" s="92"/>
      <c r="C16" s="33" t="s">
        <v>74</v>
      </c>
      <c r="D16" s="30">
        <v>144.19999999999999</v>
      </c>
      <c r="E16" s="88"/>
      <c r="F16" s="88"/>
      <c r="G16" s="94"/>
      <c r="H16" s="95"/>
      <c r="I16" s="71">
        <v>35</v>
      </c>
      <c r="J16" s="72"/>
    </row>
    <row r="17" spans="1:10" ht="16.5" customHeight="1" thickBot="1" x14ac:dyDescent="0.25">
      <c r="A17" s="27"/>
      <c r="B17" s="32" t="s">
        <v>35</v>
      </c>
      <c r="C17" s="33" t="s">
        <v>54</v>
      </c>
      <c r="D17" s="30">
        <v>330</v>
      </c>
      <c r="E17" s="34" t="s">
        <v>103</v>
      </c>
      <c r="F17" s="34">
        <v>69.900000000000006</v>
      </c>
      <c r="G17" s="88">
        <v>67</v>
      </c>
      <c r="H17" s="88"/>
      <c r="I17" s="70">
        <v>55</v>
      </c>
      <c r="J17" s="70"/>
    </row>
    <row r="18" spans="1:10" ht="16.5" customHeight="1" thickBot="1" x14ac:dyDescent="0.25">
      <c r="A18" s="27"/>
      <c r="B18" s="35" t="s">
        <v>36</v>
      </c>
      <c r="C18" s="36" t="s">
        <v>55</v>
      </c>
      <c r="D18" s="30">
        <v>13</v>
      </c>
      <c r="E18" s="31" t="s">
        <v>104</v>
      </c>
      <c r="F18" s="31">
        <v>62.8</v>
      </c>
      <c r="G18" s="70">
        <v>49</v>
      </c>
      <c r="H18" s="70"/>
      <c r="I18" s="70">
        <v>20</v>
      </c>
      <c r="J18" s="70"/>
    </row>
    <row r="19" spans="1:10" ht="16.5" customHeight="1" thickBot="1" x14ac:dyDescent="0.25">
      <c r="A19" s="27"/>
      <c r="B19" s="37" t="s">
        <v>37</v>
      </c>
      <c r="C19" s="38" t="s">
        <v>56</v>
      </c>
      <c r="D19" s="37">
        <v>152.78</v>
      </c>
      <c r="E19" s="31" t="s">
        <v>105</v>
      </c>
      <c r="F19" s="31">
        <v>74.400000000000006</v>
      </c>
      <c r="G19" s="71">
        <v>64</v>
      </c>
      <c r="H19" s="72"/>
      <c r="I19" s="71">
        <v>35</v>
      </c>
      <c r="J19" s="72"/>
    </row>
    <row r="20" spans="1:10" ht="16.5" customHeight="1" thickBot="1" x14ac:dyDescent="0.25">
      <c r="A20" s="27"/>
      <c r="B20" s="32" t="s">
        <v>59</v>
      </c>
      <c r="C20" s="33" t="s">
        <v>60</v>
      </c>
      <c r="D20" s="32">
        <v>26</v>
      </c>
      <c r="E20" s="34" t="s">
        <v>126</v>
      </c>
      <c r="F20" s="34">
        <v>68.7</v>
      </c>
      <c r="G20" s="71">
        <v>58</v>
      </c>
      <c r="H20" s="72"/>
      <c r="I20" s="71">
        <v>20</v>
      </c>
      <c r="J20" s="72"/>
    </row>
    <row r="21" spans="1:10" ht="16.5" customHeight="1" thickBot="1" x14ac:dyDescent="0.25">
      <c r="A21" s="27"/>
      <c r="B21" s="91" t="s">
        <v>39</v>
      </c>
      <c r="C21" s="33" t="s">
        <v>61</v>
      </c>
      <c r="D21" s="32">
        <v>40</v>
      </c>
      <c r="E21" s="93" t="s">
        <v>106</v>
      </c>
      <c r="F21" s="93">
        <v>67.900000000000006</v>
      </c>
      <c r="G21" s="89">
        <v>58</v>
      </c>
      <c r="H21" s="90"/>
      <c r="I21" s="71">
        <v>25</v>
      </c>
      <c r="J21" s="72"/>
    </row>
    <row r="22" spans="1:10" ht="16.5" customHeight="1" thickBot="1" x14ac:dyDescent="0.25">
      <c r="A22" s="27"/>
      <c r="B22" s="92"/>
      <c r="C22" s="33" t="s">
        <v>67</v>
      </c>
      <c r="D22" s="32">
        <v>118.12</v>
      </c>
      <c r="E22" s="88"/>
      <c r="F22" s="88"/>
      <c r="G22" s="94"/>
      <c r="H22" s="95"/>
      <c r="I22" s="71">
        <v>35</v>
      </c>
      <c r="J22" s="72"/>
    </row>
    <row r="23" spans="1:10" ht="16.5" customHeight="1" thickBot="1" x14ac:dyDescent="0.25">
      <c r="A23" s="27"/>
      <c r="B23" s="32" t="s">
        <v>40</v>
      </c>
      <c r="C23" s="33" t="s">
        <v>62</v>
      </c>
      <c r="D23" s="32">
        <v>35.479999999999997</v>
      </c>
      <c r="E23" s="34" t="s">
        <v>107</v>
      </c>
      <c r="F23" s="34">
        <v>76.900000000000006</v>
      </c>
      <c r="G23" s="71">
        <v>64</v>
      </c>
      <c r="H23" s="72"/>
      <c r="I23" s="71">
        <v>25</v>
      </c>
      <c r="J23" s="72"/>
    </row>
    <row r="24" spans="1:10" ht="16.5" customHeight="1" thickBot="1" x14ac:dyDescent="0.25">
      <c r="A24" s="27"/>
      <c r="B24" s="35" t="s">
        <v>63</v>
      </c>
      <c r="C24" s="41" t="s">
        <v>64</v>
      </c>
      <c r="D24" s="35">
        <v>55</v>
      </c>
      <c r="E24" s="31" t="s">
        <v>108</v>
      </c>
      <c r="F24" s="31">
        <v>126</v>
      </c>
      <c r="G24" s="71">
        <v>119</v>
      </c>
      <c r="H24" s="72"/>
      <c r="I24" s="71">
        <v>25</v>
      </c>
      <c r="J24" s="72"/>
    </row>
    <row r="25" spans="1:10" ht="16.5" customHeight="1" thickBot="1" x14ac:dyDescent="0.25">
      <c r="A25" s="27"/>
      <c r="B25" s="91" t="s">
        <v>41</v>
      </c>
      <c r="C25" s="52" t="s">
        <v>65</v>
      </c>
      <c r="D25" s="32">
        <v>19.2</v>
      </c>
      <c r="E25" s="93" t="s">
        <v>109</v>
      </c>
      <c r="F25" s="93">
        <v>44.6</v>
      </c>
      <c r="G25" s="89">
        <v>35</v>
      </c>
      <c r="H25" s="90"/>
      <c r="I25" s="71">
        <v>20</v>
      </c>
      <c r="J25" s="72"/>
    </row>
    <row r="26" spans="1:10" ht="16.5" customHeight="1" thickBot="1" x14ac:dyDescent="0.25">
      <c r="A26" s="27"/>
      <c r="B26" s="92"/>
      <c r="C26" s="53" t="s">
        <v>66</v>
      </c>
      <c r="D26" s="32">
        <v>70.97</v>
      </c>
      <c r="E26" s="88"/>
      <c r="F26" s="88"/>
      <c r="G26" s="94"/>
      <c r="H26" s="95"/>
      <c r="I26" s="71">
        <v>25</v>
      </c>
      <c r="J26" s="72"/>
    </row>
    <row r="27" spans="1:10" ht="16.5" customHeight="1" thickBot="1" x14ac:dyDescent="0.25">
      <c r="A27" s="27"/>
      <c r="B27" s="91" t="s">
        <v>42</v>
      </c>
      <c r="C27" s="33" t="s">
        <v>68</v>
      </c>
      <c r="D27" s="32">
        <v>111.67</v>
      </c>
      <c r="E27" s="93" t="s">
        <v>110</v>
      </c>
      <c r="F27" s="93">
        <v>142</v>
      </c>
      <c r="G27" s="89">
        <v>115</v>
      </c>
      <c r="H27" s="90"/>
      <c r="I27" s="71">
        <v>30</v>
      </c>
      <c r="J27" s="72"/>
    </row>
    <row r="28" spans="1:10" ht="16.5" customHeight="1" thickBot="1" x14ac:dyDescent="0.25">
      <c r="A28" s="27"/>
      <c r="B28" s="92"/>
      <c r="C28" s="33" t="s">
        <v>69</v>
      </c>
      <c r="D28" s="32">
        <v>324.68</v>
      </c>
      <c r="E28" s="88"/>
      <c r="F28" s="88"/>
      <c r="G28" s="94"/>
      <c r="H28" s="95"/>
      <c r="I28" s="71">
        <v>55</v>
      </c>
      <c r="J28" s="72"/>
    </row>
    <row r="29" spans="1:10" ht="16.5" customHeight="1" thickBot="1" x14ac:dyDescent="0.25">
      <c r="A29" s="27"/>
      <c r="B29" s="42" t="s">
        <v>43</v>
      </c>
      <c r="C29" s="33" t="s">
        <v>70</v>
      </c>
      <c r="D29" s="32">
        <v>25</v>
      </c>
      <c r="E29" s="43" t="s">
        <v>111</v>
      </c>
      <c r="F29" s="31">
        <v>65.5</v>
      </c>
      <c r="G29" s="71">
        <v>58</v>
      </c>
      <c r="H29" s="72"/>
      <c r="I29" s="71">
        <v>20</v>
      </c>
      <c r="J29" s="72"/>
    </row>
    <row r="30" spans="1:10" ht="16.5" customHeight="1" thickBot="1" x14ac:dyDescent="0.25">
      <c r="A30" s="27"/>
      <c r="B30" s="42" t="s">
        <v>44</v>
      </c>
      <c r="C30" s="33" t="s">
        <v>71</v>
      </c>
      <c r="D30" s="32">
        <v>25</v>
      </c>
      <c r="E30" s="43" t="s">
        <v>112</v>
      </c>
      <c r="F30" s="31">
        <v>69.900000000000006</v>
      </c>
      <c r="G30" s="71">
        <v>57</v>
      </c>
      <c r="H30" s="72"/>
      <c r="I30" s="71">
        <v>20</v>
      </c>
      <c r="J30" s="72"/>
    </row>
    <row r="31" spans="1:10" ht="16.5" customHeight="1" thickBot="1" x14ac:dyDescent="0.25">
      <c r="A31" s="27"/>
      <c r="B31" s="42" t="s">
        <v>45</v>
      </c>
      <c r="C31" s="33" t="s">
        <v>72</v>
      </c>
      <c r="D31" s="32">
        <v>118.78</v>
      </c>
      <c r="E31" s="43" t="s">
        <v>113</v>
      </c>
      <c r="F31" s="31">
        <v>33.1</v>
      </c>
      <c r="G31" s="71">
        <v>33</v>
      </c>
      <c r="H31" s="72"/>
      <c r="I31" s="71">
        <v>30</v>
      </c>
      <c r="J31" s="72"/>
    </row>
    <row r="32" spans="1:10" ht="16.5" customHeight="1" thickBot="1" x14ac:dyDescent="0.25">
      <c r="A32" s="27"/>
      <c r="B32" s="42" t="s">
        <v>46</v>
      </c>
      <c r="C32" s="33" t="s">
        <v>73</v>
      </c>
      <c r="D32" s="32">
        <v>124.4</v>
      </c>
      <c r="E32" s="43" t="s">
        <v>114</v>
      </c>
      <c r="F32" s="31">
        <v>54.6</v>
      </c>
      <c r="G32" s="71">
        <v>54</v>
      </c>
      <c r="H32" s="72"/>
      <c r="I32" s="71">
        <v>30</v>
      </c>
      <c r="J32" s="72"/>
    </row>
    <row r="33" spans="2:10" ht="13.5" thickBot="1" x14ac:dyDescent="0.25">
      <c r="B33" s="40" t="s">
        <v>23</v>
      </c>
      <c r="C33" s="31" t="s">
        <v>23</v>
      </c>
      <c r="D33" s="44" t="s">
        <v>23</v>
      </c>
      <c r="E33" s="45" t="s">
        <v>95</v>
      </c>
      <c r="F33" s="31">
        <v>483</v>
      </c>
      <c r="G33" s="71">
        <v>399</v>
      </c>
      <c r="H33" s="72"/>
      <c r="I33" s="83">
        <v>0</v>
      </c>
      <c r="J33" s="84"/>
    </row>
    <row r="34" spans="2:10" ht="12.75" x14ac:dyDescent="0.2">
      <c r="D34" s="46"/>
      <c r="E34" s="6"/>
      <c r="F34" s="60">
        <f>SUM(F9:F33)</f>
        <v>2038.6999999999998</v>
      </c>
      <c r="G34" s="85">
        <f>SUM(G9:G33)</f>
        <v>1767.4</v>
      </c>
      <c r="H34" s="85"/>
      <c r="I34" s="85">
        <f>SUM(I9:I33)</f>
        <v>735</v>
      </c>
      <c r="J34" s="85"/>
    </row>
    <row r="35" spans="2:10" ht="12.75" x14ac:dyDescent="0.2">
      <c r="C35" s="7" t="s">
        <v>12</v>
      </c>
      <c r="D35" s="6"/>
      <c r="E35" s="81"/>
      <c r="F35" s="81"/>
      <c r="I35" s="6"/>
      <c r="J35" s="6"/>
    </row>
    <row r="36" spans="2:10" ht="12.75" x14ac:dyDescent="0.2">
      <c r="C36" s="6" t="s">
        <v>20</v>
      </c>
      <c r="D36" s="20">
        <f>I34</f>
        <v>735</v>
      </c>
      <c r="E36" s="81" t="s">
        <v>137</v>
      </c>
      <c r="F36" s="81"/>
      <c r="I36" s="6"/>
      <c r="J36" s="6"/>
    </row>
    <row r="37" spans="2:10" ht="12.75" x14ac:dyDescent="0.2">
      <c r="C37" s="6" t="s">
        <v>21</v>
      </c>
      <c r="D37" s="20">
        <f>G34</f>
        <v>1767.4</v>
      </c>
      <c r="E37" s="81" t="s">
        <v>138</v>
      </c>
      <c r="F37" s="81"/>
      <c r="I37" s="6"/>
      <c r="J37" s="6"/>
    </row>
    <row r="38" spans="2:10" ht="12.75" x14ac:dyDescent="0.2">
      <c r="C38" s="6" t="s">
        <v>11</v>
      </c>
      <c r="D38" s="18">
        <f>F34</f>
        <v>2038.6999999999998</v>
      </c>
      <c r="E38" s="81"/>
      <c r="F38" s="81"/>
    </row>
    <row r="39" spans="2:10" ht="12.75" x14ac:dyDescent="0.2">
      <c r="C39" s="8" t="s">
        <v>22</v>
      </c>
      <c r="D39" s="9" t="s">
        <v>139</v>
      </c>
      <c r="E39" s="81"/>
      <c r="F39" s="81"/>
    </row>
    <row r="40" spans="2:10" ht="15" x14ac:dyDescent="0.25">
      <c r="E40" s="47"/>
      <c r="F40" s="47"/>
      <c r="G40" s="47"/>
      <c r="H40" s="47"/>
    </row>
    <row r="41" spans="2:10" ht="15" x14ac:dyDescent="0.25">
      <c r="E41" s="47"/>
      <c r="F41" s="47"/>
      <c r="G41" s="47"/>
      <c r="H41" s="47"/>
    </row>
    <row r="42" spans="2:10" ht="15" x14ac:dyDescent="0.25">
      <c r="E42" s="47"/>
      <c r="F42" s="47"/>
      <c r="G42" s="47"/>
      <c r="H42" s="47"/>
    </row>
    <row r="43" spans="2:10" ht="15" x14ac:dyDescent="0.25">
      <c r="E43" s="47"/>
      <c r="F43" s="47"/>
      <c r="G43" s="47"/>
      <c r="H43" s="47"/>
    </row>
    <row r="44" spans="2:10" ht="15" x14ac:dyDescent="0.25">
      <c r="E44" s="47"/>
      <c r="F44" s="2" t="s">
        <v>2</v>
      </c>
      <c r="G44" s="47"/>
      <c r="H44" s="47"/>
    </row>
    <row r="45" spans="2:10" ht="15" x14ac:dyDescent="0.25">
      <c r="E45" s="47"/>
      <c r="F45" s="2" t="s">
        <v>47</v>
      </c>
      <c r="G45" s="47"/>
      <c r="H45" s="47"/>
    </row>
    <row r="46" spans="2:10" ht="15" x14ac:dyDescent="0.25">
      <c r="E46" s="47"/>
      <c r="F46" s="2" t="s">
        <v>4</v>
      </c>
      <c r="G46" s="47"/>
      <c r="H46" s="47"/>
    </row>
    <row r="47" spans="2:10" ht="15" x14ac:dyDescent="0.25">
      <c r="E47" s="47"/>
      <c r="F47" s="2" t="s">
        <v>48</v>
      </c>
      <c r="G47" s="47"/>
      <c r="H47" s="47"/>
    </row>
    <row r="48" spans="2:10" ht="15" x14ac:dyDescent="0.25">
      <c r="E48" s="47"/>
      <c r="F48" s="48"/>
      <c r="G48" s="47"/>
      <c r="H48" s="47"/>
    </row>
  </sheetData>
  <sheetProtection algorithmName="SHA-512" hashValue="GPnKsPtoe+yltjI/5ufuHav6b+WD6SvGJeGR0k02w47G5+cy8ZPa+a83g9DLNM9kJyNaAQTgbsqtsRpxh2zoXw==" saltValue="SdxXolF2DVIpv/Ugue1QhA==" spinCount="100000" sheet="1" objects="1" scenarios="1" formatCells="0" formatColumns="0" formatRows="0" insertColumns="0" insertRows="0" insertHyperlinks="0" deleteColumns="0" deleteRows="0"/>
  <mergeCells count="74">
    <mergeCell ref="B15:B16"/>
    <mergeCell ref="E15:E16"/>
    <mergeCell ref="F15:F16"/>
    <mergeCell ref="G15:H16"/>
    <mergeCell ref="B25:B26"/>
    <mergeCell ref="E25:E26"/>
    <mergeCell ref="F25:F26"/>
    <mergeCell ref="G25:H26"/>
    <mergeCell ref="B21:B22"/>
    <mergeCell ref="E21:E22"/>
    <mergeCell ref="F21:F22"/>
    <mergeCell ref="G21:H22"/>
    <mergeCell ref="G31:H31"/>
    <mergeCell ref="G32:H32"/>
    <mergeCell ref="I31:J31"/>
    <mergeCell ref="I32:J32"/>
    <mergeCell ref="B27:B28"/>
    <mergeCell ref="E27:E28"/>
    <mergeCell ref="F27:F28"/>
    <mergeCell ref="G27:H28"/>
    <mergeCell ref="I29:J29"/>
    <mergeCell ref="I15:J15"/>
    <mergeCell ref="I11:J11"/>
    <mergeCell ref="G30:H30"/>
    <mergeCell ref="I30:J30"/>
    <mergeCell ref="G19:H19"/>
    <mergeCell ref="I19:J19"/>
    <mergeCell ref="G17:H17"/>
    <mergeCell ref="G10:H10"/>
    <mergeCell ref="I10:J10"/>
    <mergeCell ref="G12:H12"/>
    <mergeCell ref="I12:J12"/>
    <mergeCell ref="I14:J14"/>
    <mergeCell ref="C3:J3"/>
    <mergeCell ref="E35:F35"/>
    <mergeCell ref="E37:F37"/>
    <mergeCell ref="E38:F38"/>
    <mergeCell ref="G33:H33"/>
    <mergeCell ref="E36:F36"/>
    <mergeCell ref="G13:H13"/>
    <mergeCell ref="I13:J13"/>
    <mergeCell ref="G14:H14"/>
    <mergeCell ref="G18:H18"/>
    <mergeCell ref="I18:J18"/>
    <mergeCell ref="I17:J17"/>
    <mergeCell ref="I33:J33"/>
    <mergeCell ref="G34:H34"/>
    <mergeCell ref="I34:J34"/>
    <mergeCell ref="G20:H20"/>
    <mergeCell ref="E39:F39"/>
    <mergeCell ref="B7:B8"/>
    <mergeCell ref="C7:C8"/>
    <mergeCell ref="D7:D8"/>
    <mergeCell ref="I20:J20"/>
    <mergeCell ref="G24:H24"/>
    <mergeCell ref="I24:J24"/>
    <mergeCell ref="I25:J25"/>
    <mergeCell ref="I21:J21"/>
    <mergeCell ref="I23:J23"/>
    <mergeCell ref="I22:J22"/>
    <mergeCell ref="I26:J26"/>
    <mergeCell ref="I27:J27"/>
    <mergeCell ref="G29:H29"/>
    <mergeCell ref="I28:J28"/>
    <mergeCell ref="G23:H23"/>
    <mergeCell ref="G11:H11"/>
    <mergeCell ref="I16:J16"/>
    <mergeCell ref="I7:J7"/>
    <mergeCell ref="G8:H8"/>
    <mergeCell ref="E7:E8"/>
    <mergeCell ref="G7:H7"/>
    <mergeCell ref="I8:J8"/>
    <mergeCell ref="G9:H9"/>
    <mergeCell ref="I9:J9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6"/>
  <sheetViews>
    <sheetView topLeftCell="C10" workbookViewId="0">
      <selection activeCell="C23" sqref="C23"/>
    </sheetView>
  </sheetViews>
  <sheetFormatPr defaultRowHeight="11.25" x14ac:dyDescent="0.2"/>
  <cols>
    <col min="1" max="1" width="9.140625" style="1"/>
    <col min="2" max="2" width="23.85546875" style="1" customWidth="1"/>
    <col min="3" max="3" width="72.85546875" style="1" customWidth="1"/>
    <col min="4" max="4" width="13.5703125" style="1" customWidth="1"/>
    <col min="5" max="5" width="30.28515625" style="1" customWidth="1"/>
    <col min="6" max="6" width="16.5703125" style="1" customWidth="1"/>
    <col min="7" max="9" width="9.140625" style="1"/>
    <col min="10" max="10" width="5.7109375" style="1" customWidth="1"/>
    <col min="11" max="16384" width="9.140625" style="1"/>
  </cols>
  <sheetData>
    <row r="3" spans="1:10" ht="21" x14ac:dyDescent="0.35">
      <c r="C3" s="82" t="s">
        <v>7</v>
      </c>
      <c r="D3" s="82"/>
      <c r="E3" s="82"/>
      <c r="F3" s="82"/>
      <c r="G3" s="82"/>
      <c r="H3" s="82"/>
      <c r="I3" s="82"/>
      <c r="J3" s="82"/>
    </row>
    <row r="6" spans="1:10" ht="12" thickBot="1" x14ac:dyDescent="0.25"/>
    <row r="7" spans="1:10" ht="12.75" x14ac:dyDescent="0.2">
      <c r="B7" s="77" t="s">
        <v>14</v>
      </c>
      <c r="C7" s="77" t="s">
        <v>15</v>
      </c>
      <c r="D7" s="74" t="s">
        <v>16</v>
      </c>
      <c r="E7" s="77" t="s">
        <v>17</v>
      </c>
      <c r="F7" s="10" t="s">
        <v>1</v>
      </c>
      <c r="G7" s="73" t="s">
        <v>0</v>
      </c>
      <c r="H7" s="79"/>
      <c r="I7" s="73" t="s">
        <v>0</v>
      </c>
      <c r="J7" s="74"/>
    </row>
    <row r="8" spans="1:10" ht="12.75" x14ac:dyDescent="0.2">
      <c r="B8" s="99"/>
      <c r="C8" s="99"/>
      <c r="D8" s="100"/>
      <c r="E8" s="99"/>
      <c r="F8" s="11" t="s">
        <v>10</v>
      </c>
      <c r="G8" s="97" t="s">
        <v>6</v>
      </c>
      <c r="H8" s="98"/>
      <c r="I8" s="97" t="s">
        <v>9</v>
      </c>
      <c r="J8" s="100"/>
    </row>
    <row r="9" spans="1:10" ht="13.5" thickBot="1" x14ac:dyDescent="0.25">
      <c r="B9" s="11"/>
      <c r="C9" s="11"/>
      <c r="D9" s="12"/>
      <c r="E9" s="11"/>
      <c r="F9" s="11"/>
      <c r="G9" s="13"/>
      <c r="H9" s="14"/>
      <c r="I9" s="13"/>
      <c r="J9" s="12"/>
    </row>
    <row r="10" spans="1:10" ht="15" customHeight="1" thickBot="1" x14ac:dyDescent="0.25">
      <c r="A10" s="17"/>
      <c r="B10" s="37" t="s">
        <v>26</v>
      </c>
      <c r="C10" s="38" t="s">
        <v>27</v>
      </c>
      <c r="D10" s="54">
        <v>280.5</v>
      </c>
      <c r="E10" s="55" t="s">
        <v>115</v>
      </c>
      <c r="F10" s="31">
        <v>362</v>
      </c>
      <c r="G10" s="70">
        <v>302</v>
      </c>
      <c r="H10" s="70"/>
      <c r="I10" s="70">
        <v>50</v>
      </c>
      <c r="J10" s="70"/>
    </row>
    <row r="11" spans="1:10" ht="15" customHeight="1" thickBot="1" x14ac:dyDescent="0.25">
      <c r="A11" s="17"/>
      <c r="B11" s="57" t="s">
        <v>75</v>
      </c>
      <c r="C11" s="38" t="s">
        <v>76</v>
      </c>
      <c r="D11" s="39">
        <v>50.88</v>
      </c>
      <c r="E11" s="55" t="s">
        <v>116</v>
      </c>
      <c r="F11" s="31">
        <v>84.8</v>
      </c>
      <c r="G11" s="71">
        <v>79</v>
      </c>
      <c r="H11" s="72"/>
      <c r="I11" s="71">
        <v>25</v>
      </c>
      <c r="J11" s="72"/>
    </row>
    <row r="12" spans="1:10" ht="15" customHeight="1" thickTop="1" thickBot="1" x14ac:dyDescent="0.25">
      <c r="A12" s="17"/>
      <c r="B12" s="37" t="s">
        <v>77</v>
      </c>
      <c r="C12" s="56" t="s">
        <v>78</v>
      </c>
      <c r="D12" s="37">
        <v>29.6</v>
      </c>
      <c r="E12" s="55" t="s">
        <v>117</v>
      </c>
      <c r="F12" s="31">
        <v>21.9</v>
      </c>
      <c r="G12" s="71">
        <v>22</v>
      </c>
      <c r="H12" s="72"/>
      <c r="I12" s="71">
        <v>20</v>
      </c>
      <c r="J12" s="72"/>
    </row>
    <row r="13" spans="1:10" ht="15" customHeight="1" thickBot="1" x14ac:dyDescent="0.25">
      <c r="A13" s="17"/>
      <c r="B13" s="37" t="s">
        <v>81</v>
      </c>
      <c r="C13" s="38" t="s">
        <v>82</v>
      </c>
      <c r="D13" s="37">
        <v>65</v>
      </c>
      <c r="E13" s="55" t="s">
        <v>127</v>
      </c>
      <c r="F13" s="31">
        <v>149</v>
      </c>
      <c r="G13" s="70">
        <v>124</v>
      </c>
      <c r="H13" s="70"/>
      <c r="I13" s="70">
        <v>25</v>
      </c>
      <c r="J13" s="70"/>
    </row>
    <row r="14" spans="1:10" ht="15" customHeight="1" thickBot="1" x14ac:dyDescent="0.25">
      <c r="A14" s="17"/>
      <c r="B14" s="37" t="s">
        <v>84</v>
      </c>
      <c r="C14" s="38" t="s">
        <v>83</v>
      </c>
      <c r="D14" s="37">
        <v>110.5</v>
      </c>
      <c r="E14" s="55" t="s">
        <v>118</v>
      </c>
      <c r="F14" s="31">
        <v>118</v>
      </c>
      <c r="G14" s="71">
        <v>208</v>
      </c>
      <c r="H14" s="72"/>
      <c r="I14" s="71">
        <v>35</v>
      </c>
      <c r="J14" s="72"/>
    </row>
    <row r="15" spans="1:10" ht="15" customHeight="1" thickBot="1" x14ac:dyDescent="0.25">
      <c r="A15" s="17"/>
      <c r="B15" s="37" t="s">
        <v>85</v>
      </c>
      <c r="C15" s="38" t="s">
        <v>86</v>
      </c>
      <c r="D15" s="37">
        <v>166.7</v>
      </c>
      <c r="E15" s="55" t="s">
        <v>119</v>
      </c>
      <c r="F15" s="31">
        <v>74.2</v>
      </c>
      <c r="G15" s="71">
        <v>62</v>
      </c>
      <c r="H15" s="72"/>
      <c r="I15" s="71">
        <v>40</v>
      </c>
      <c r="J15" s="72"/>
    </row>
    <row r="16" spans="1:10" ht="15.75" customHeight="1" thickBot="1" x14ac:dyDescent="0.25">
      <c r="A16" s="17"/>
      <c r="B16" s="103" t="s">
        <v>87</v>
      </c>
      <c r="C16" s="58" t="s">
        <v>88</v>
      </c>
      <c r="D16" s="37">
        <v>33</v>
      </c>
      <c r="E16" s="93" t="s">
        <v>120</v>
      </c>
      <c r="F16" s="93">
        <v>50.8</v>
      </c>
      <c r="G16" s="89">
        <v>42</v>
      </c>
      <c r="H16" s="90"/>
      <c r="I16" s="70">
        <v>20</v>
      </c>
      <c r="J16" s="70"/>
    </row>
    <row r="17" spans="1:10" ht="15.75" customHeight="1" thickBot="1" x14ac:dyDescent="0.25">
      <c r="A17" s="17"/>
      <c r="B17" s="104"/>
      <c r="C17" s="59" t="s">
        <v>89</v>
      </c>
      <c r="D17" s="37">
        <v>142.11000000000001</v>
      </c>
      <c r="E17" s="88"/>
      <c r="F17" s="88"/>
      <c r="G17" s="94"/>
      <c r="H17" s="95"/>
      <c r="I17" s="71">
        <v>40</v>
      </c>
      <c r="J17" s="72"/>
    </row>
    <row r="18" spans="1:10" ht="15.75" customHeight="1" thickBot="1" x14ac:dyDescent="0.25">
      <c r="A18" s="17"/>
      <c r="B18" s="37" t="s">
        <v>92</v>
      </c>
      <c r="C18" s="38" t="s">
        <v>93</v>
      </c>
      <c r="D18" s="37">
        <v>83.5</v>
      </c>
      <c r="E18" s="55" t="s">
        <v>121</v>
      </c>
      <c r="F18" s="31">
        <v>56.8</v>
      </c>
      <c r="G18" s="71">
        <v>64</v>
      </c>
      <c r="H18" s="72"/>
      <c r="I18" s="71">
        <v>25</v>
      </c>
      <c r="J18" s="72"/>
    </row>
    <row r="19" spans="1:10" ht="15.75" customHeight="1" thickBot="1" x14ac:dyDescent="0.25">
      <c r="A19" s="17"/>
      <c r="B19" s="37" t="s">
        <v>90</v>
      </c>
      <c r="C19" s="38" t="s">
        <v>91</v>
      </c>
      <c r="D19" s="37">
        <v>33.64</v>
      </c>
      <c r="E19" s="55" t="s">
        <v>122</v>
      </c>
      <c r="F19" s="31">
        <v>90.7</v>
      </c>
      <c r="G19" s="71">
        <v>76</v>
      </c>
      <c r="H19" s="72"/>
      <c r="I19" s="71">
        <v>20</v>
      </c>
      <c r="J19" s="72"/>
    </row>
    <row r="20" spans="1:10" ht="16.5" customHeight="1" thickBot="1" x14ac:dyDescent="0.25">
      <c r="A20" s="17"/>
      <c r="B20" s="37" t="s">
        <v>23</v>
      </c>
      <c r="C20" s="38" t="s">
        <v>23</v>
      </c>
      <c r="D20" s="37"/>
      <c r="E20" s="55" t="s">
        <v>94</v>
      </c>
      <c r="F20" s="31">
        <v>744</v>
      </c>
      <c r="G20" s="71">
        <v>617</v>
      </c>
      <c r="H20" s="72"/>
      <c r="I20" s="71"/>
      <c r="J20" s="72"/>
    </row>
    <row r="21" spans="1:10" ht="16.5" customHeight="1" x14ac:dyDescent="0.2">
      <c r="A21" s="17"/>
      <c r="D21" s="16"/>
      <c r="F21" s="61">
        <f>SUM(F18:F20)</f>
        <v>891.5</v>
      </c>
      <c r="G21" s="102">
        <f>SUM(G18:H20)</f>
        <v>757</v>
      </c>
      <c r="H21" s="102"/>
      <c r="I21" s="85">
        <f>SUM(I10:J20)</f>
        <v>300</v>
      </c>
      <c r="J21" s="85"/>
    </row>
    <row r="22" spans="1:10" ht="12.75" x14ac:dyDescent="0.2">
      <c r="D22" s="16"/>
      <c r="E22" s="5"/>
      <c r="F22" s="5"/>
      <c r="G22" s="101"/>
      <c r="H22" s="101"/>
      <c r="I22" s="5"/>
      <c r="J22" s="5"/>
    </row>
    <row r="23" spans="1:10" ht="12.75" x14ac:dyDescent="0.2">
      <c r="C23" s="7" t="s">
        <v>12</v>
      </c>
      <c r="D23" s="15"/>
      <c r="E23" s="96"/>
      <c r="F23" s="96"/>
      <c r="I23" s="5"/>
      <c r="J23" s="5"/>
    </row>
    <row r="24" spans="1:10" ht="12.75" x14ac:dyDescent="0.2">
      <c r="C24" s="6" t="s">
        <v>13</v>
      </c>
      <c r="D24" s="15">
        <f>I21</f>
        <v>300</v>
      </c>
      <c r="E24" s="81" t="s">
        <v>134</v>
      </c>
      <c r="F24" s="81"/>
      <c r="I24" s="5"/>
      <c r="J24" s="5"/>
    </row>
    <row r="25" spans="1:10" ht="12.75" x14ac:dyDescent="0.2">
      <c r="C25" s="6" t="s">
        <v>8</v>
      </c>
      <c r="D25" s="15">
        <f>G21</f>
        <v>757</v>
      </c>
      <c r="E25" s="81" t="s">
        <v>135</v>
      </c>
      <c r="F25" s="81"/>
      <c r="I25" s="5"/>
      <c r="J25" s="5"/>
    </row>
    <row r="26" spans="1:10" ht="12.75" x14ac:dyDescent="0.2">
      <c r="C26" s="6" t="s">
        <v>11</v>
      </c>
      <c r="D26" s="15">
        <f>F21</f>
        <v>891.5</v>
      </c>
      <c r="E26" s="96"/>
      <c r="F26" s="96"/>
    </row>
    <row r="27" spans="1:10" ht="12.75" x14ac:dyDescent="0.2">
      <c r="C27" s="8" t="s">
        <v>18</v>
      </c>
      <c r="D27" s="9" t="s">
        <v>136</v>
      </c>
      <c r="E27" s="96"/>
      <c r="F27" s="96"/>
    </row>
    <row r="28" spans="1:10" ht="15" x14ac:dyDescent="0.25">
      <c r="E28"/>
      <c r="F28"/>
      <c r="G28"/>
      <c r="H28"/>
    </row>
    <row r="29" spans="1:10" ht="15" x14ac:dyDescent="0.25">
      <c r="E29"/>
      <c r="F29"/>
      <c r="G29"/>
      <c r="H29"/>
    </row>
    <row r="30" spans="1:10" ht="15" x14ac:dyDescent="0.25">
      <c r="E30"/>
      <c r="F30"/>
      <c r="G30"/>
      <c r="H30"/>
    </row>
    <row r="31" spans="1:10" ht="15" x14ac:dyDescent="0.25">
      <c r="E31"/>
      <c r="F31"/>
      <c r="G31"/>
      <c r="H31"/>
    </row>
    <row r="32" spans="1:10" ht="15" x14ac:dyDescent="0.25">
      <c r="E32"/>
      <c r="F32" s="2" t="s">
        <v>2</v>
      </c>
      <c r="G32"/>
      <c r="H32"/>
    </row>
    <row r="33" spans="5:8" ht="15" x14ac:dyDescent="0.25">
      <c r="E33"/>
      <c r="F33" s="2" t="s">
        <v>3</v>
      </c>
      <c r="G33"/>
      <c r="H33"/>
    </row>
    <row r="34" spans="5:8" ht="15" x14ac:dyDescent="0.25">
      <c r="E34"/>
      <c r="F34" s="3" t="s">
        <v>4</v>
      </c>
      <c r="G34"/>
      <c r="H34"/>
    </row>
    <row r="35" spans="5:8" ht="15" x14ac:dyDescent="0.25">
      <c r="E35"/>
      <c r="F35" s="3" t="s">
        <v>5</v>
      </c>
      <c r="G35"/>
      <c r="H35"/>
    </row>
    <row r="36" spans="5:8" ht="15" x14ac:dyDescent="0.25">
      <c r="E36"/>
      <c r="F36" s="4"/>
      <c r="G36"/>
      <c r="H36"/>
    </row>
  </sheetData>
  <sheetProtection algorithmName="SHA-512" hashValue="i9uX8hdZHvkCFvan0WAvosHGlEI2CKNr5mf1SKQCEWPH0Hc1QPu09dIIp21jeZALZ6W/AcQXeEqv62Er/9QKaw==" saltValue="J6KNevPn/zMRKpYQhVARGw==" spinCount="100000" sheet="1" objects="1" scenarios="1" formatCells="0" formatColumns="0" formatRows="0" insertColumns="0" insertRows="0" insertHyperlinks="0" deleteColumns="0" deleteRows="0"/>
  <mergeCells count="41">
    <mergeCell ref="B7:B8"/>
    <mergeCell ref="C7:C8"/>
    <mergeCell ref="D7:D8"/>
    <mergeCell ref="G11:H11"/>
    <mergeCell ref="G13:H13"/>
    <mergeCell ref="B16:B17"/>
    <mergeCell ref="E16:E17"/>
    <mergeCell ref="F16:F17"/>
    <mergeCell ref="G16:H17"/>
    <mergeCell ref="E25:F25"/>
    <mergeCell ref="E27:F27"/>
    <mergeCell ref="E26:F26"/>
    <mergeCell ref="G12:H12"/>
    <mergeCell ref="I12:J12"/>
    <mergeCell ref="G22:H22"/>
    <mergeCell ref="I21:J21"/>
    <mergeCell ref="G21:H21"/>
    <mergeCell ref="I18:J18"/>
    <mergeCell ref="G18:H18"/>
    <mergeCell ref="G14:H14"/>
    <mergeCell ref="I14:J14"/>
    <mergeCell ref="I17:J17"/>
    <mergeCell ref="G19:H19"/>
    <mergeCell ref="I16:J16"/>
    <mergeCell ref="I13:J13"/>
    <mergeCell ref="G20:H20"/>
    <mergeCell ref="I20:J20"/>
    <mergeCell ref="E23:F23"/>
    <mergeCell ref="E24:F24"/>
    <mergeCell ref="C3:J3"/>
    <mergeCell ref="G10:H10"/>
    <mergeCell ref="I11:J11"/>
    <mergeCell ref="I7:J7"/>
    <mergeCell ref="G8:H8"/>
    <mergeCell ref="E7:E8"/>
    <mergeCell ref="G7:H7"/>
    <mergeCell ref="I8:J8"/>
    <mergeCell ref="I10:J10"/>
    <mergeCell ref="G15:H15"/>
    <mergeCell ref="I15:J15"/>
    <mergeCell ref="I19:J19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B11" sqref="B11"/>
    </sheetView>
  </sheetViews>
  <sheetFormatPr defaultRowHeight="12.75" x14ac:dyDescent="0.2"/>
  <cols>
    <col min="1" max="1" width="14.140625" style="5" customWidth="1"/>
    <col min="2" max="2" width="75" style="5" customWidth="1"/>
    <col min="3" max="3" width="15" style="5" customWidth="1"/>
    <col min="4" max="4" width="26.28515625" style="5" customWidth="1"/>
    <col min="5" max="5" width="20.140625" style="5" customWidth="1"/>
    <col min="6" max="16384" width="9.140625" style="5"/>
  </cols>
  <sheetData>
    <row r="1" spans="1:9" x14ac:dyDescent="0.2">
      <c r="A1" s="6"/>
      <c r="B1" s="6"/>
      <c r="C1" s="6"/>
      <c r="D1" s="6"/>
      <c r="E1" s="6"/>
      <c r="F1" s="6"/>
      <c r="G1" s="6"/>
      <c r="H1" s="6"/>
      <c r="I1" s="6"/>
    </row>
    <row r="2" spans="1:9" x14ac:dyDescent="0.2">
      <c r="A2" s="6"/>
      <c r="B2" s="6"/>
      <c r="C2" s="6"/>
      <c r="D2" s="6"/>
      <c r="E2" s="6"/>
      <c r="F2" s="6"/>
      <c r="G2" s="6"/>
      <c r="H2" s="6"/>
      <c r="I2" s="6"/>
    </row>
    <row r="3" spans="1:9" x14ac:dyDescent="0.2">
      <c r="A3" s="6"/>
      <c r="B3" s="81" t="s">
        <v>140</v>
      </c>
      <c r="C3" s="81"/>
      <c r="D3" s="81"/>
      <c r="E3" s="81"/>
      <c r="F3" s="81"/>
      <c r="G3" s="81"/>
      <c r="H3" s="81"/>
      <c r="I3" s="81"/>
    </row>
    <row r="4" spans="1:9" x14ac:dyDescent="0.2">
      <c r="A4" s="6"/>
      <c r="B4" s="6"/>
      <c r="C4" s="6"/>
      <c r="D4" s="6"/>
      <c r="E4" s="6"/>
      <c r="F4" s="6"/>
      <c r="G4" s="6"/>
      <c r="H4" s="6"/>
      <c r="I4" s="6"/>
    </row>
    <row r="5" spans="1:9" x14ac:dyDescent="0.2">
      <c r="A5" s="6"/>
      <c r="B5" s="6"/>
      <c r="C5" s="6"/>
      <c r="D5" s="6"/>
      <c r="E5" s="6"/>
      <c r="F5" s="6"/>
      <c r="G5" s="6"/>
      <c r="H5" s="6"/>
      <c r="I5" s="6"/>
    </row>
    <row r="6" spans="1:9" ht="13.5" thickBot="1" x14ac:dyDescent="0.25">
      <c r="A6" s="6"/>
      <c r="B6" s="6"/>
      <c r="C6" s="6"/>
      <c r="D6" s="6"/>
      <c r="E6" s="6"/>
      <c r="F6" s="6"/>
      <c r="G6" s="6"/>
      <c r="H6" s="6"/>
      <c r="I6" s="6"/>
    </row>
    <row r="7" spans="1:9" x14ac:dyDescent="0.2">
      <c r="A7" s="77" t="s">
        <v>14</v>
      </c>
      <c r="B7" s="77" t="s">
        <v>15</v>
      </c>
      <c r="C7" s="74" t="s">
        <v>16</v>
      </c>
      <c r="D7" s="77" t="s">
        <v>17</v>
      </c>
      <c r="E7" s="64" t="s">
        <v>1</v>
      </c>
      <c r="F7" s="73" t="s">
        <v>0</v>
      </c>
      <c r="G7" s="79"/>
      <c r="H7" s="73" t="s">
        <v>0</v>
      </c>
      <c r="I7" s="74"/>
    </row>
    <row r="8" spans="1:9" ht="13.5" thickBot="1" x14ac:dyDescent="0.25">
      <c r="A8" s="78"/>
      <c r="B8" s="78"/>
      <c r="C8" s="80"/>
      <c r="D8" s="78"/>
      <c r="E8" s="65" t="s">
        <v>10</v>
      </c>
      <c r="F8" s="75" t="s">
        <v>6</v>
      </c>
      <c r="G8" s="76"/>
      <c r="H8" s="75" t="s">
        <v>9</v>
      </c>
      <c r="I8" s="80"/>
    </row>
    <row r="9" spans="1:9" ht="13.5" thickBot="1" x14ac:dyDescent="0.25">
      <c r="A9" s="37" t="s">
        <v>80</v>
      </c>
      <c r="B9" s="68" t="s">
        <v>79</v>
      </c>
      <c r="C9" s="39">
        <v>5422.72</v>
      </c>
      <c r="D9" s="69" t="s">
        <v>124</v>
      </c>
      <c r="E9" s="62">
        <v>476</v>
      </c>
      <c r="F9" s="89">
        <v>55</v>
      </c>
      <c r="G9" s="90"/>
      <c r="H9" s="89">
        <v>110</v>
      </c>
      <c r="I9" s="90"/>
    </row>
    <row r="10" spans="1:9" ht="39" customHeight="1" thickBot="1" x14ac:dyDescent="0.25">
      <c r="A10" s="105" t="s">
        <v>38</v>
      </c>
      <c r="B10" s="38" t="s">
        <v>57</v>
      </c>
      <c r="C10" s="54">
        <v>3956.33</v>
      </c>
      <c r="D10" s="70" t="s">
        <v>125</v>
      </c>
      <c r="E10" s="70">
        <v>108</v>
      </c>
      <c r="F10" s="70">
        <v>79</v>
      </c>
      <c r="G10" s="70"/>
      <c r="H10" s="70">
        <v>90</v>
      </c>
      <c r="I10" s="70"/>
    </row>
    <row r="11" spans="1:9" ht="53.25" customHeight="1" thickBot="1" x14ac:dyDescent="0.25">
      <c r="A11" s="106"/>
      <c r="B11" s="38" t="s">
        <v>58</v>
      </c>
      <c r="C11" s="54">
        <v>925.51</v>
      </c>
      <c r="D11" s="70"/>
      <c r="E11" s="70"/>
      <c r="F11" s="70"/>
      <c r="G11" s="70"/>
      <c r="H11" s="70">
        <v>60</v>
      </c>
      <c r="I11" s="70"/>
    </row>
    <row r="12" spans="1:9" ht="24.75" customHeight="1" thickBot="1" x14ac:dyDescent="0.25">
      <c r="A12" s="37"/>
      <c r="B12" s="38"/>
      <c r="C12" s="54">
        <f>SUM(C9:C11)</f>
        <v>10304.56</v>
      </c>
      <c r="D12" s="66" t="s">
        <v>123</v>
      </c>
      <c r="E12" s="66">
        <v>583</v>
      </c>
      <c r="F12" s="83">
        <v>0</v>
      </c>
      <c r="G12" s="84"/>
      <c r="H12" s="83">
        <v>0</v>
      </c>
      <c r="I12" s="84"/>
    </row>
    <row r="13" spans="1:9" x14ac:dyDescent="0.2">
      <c r="A13" s="6"/>
      <c r="B13" s="6"/>
      <c r="C13" s="67"/>
      <c r="D13" s="6"/>
      <c r="E13" s="60">
        <f>SUM(E9:E12)</f>
        <v>1167</v>
      </c>
      <c r="F13" s="107">
        <f>SUM(F9:F12)</f>
        <v>134</v>
      </c>
      <c r="G13" s="107"/>
      <c r="H13" s="107">
        <f>SUM(H9:H12)</f>
        <v>260</v>
      </c>
      <c r="I13" s="107"/>
    </row>
    <row r="14" spans="1:9" x14ac:dyDescent="0.2">
      <c r="A14" s="6"/>
      <c r="B14" s="7" t="s">
        <v>12</v>
      </c>
      <c r="C14" s="7"/>
      <c r="D14" s="81"/>
      <c r="E14" s="81"/>
      <c r="F14" s="6"/>
      <c r="G14" s="6"/>
      <c r="H14" s="6"/>
      <c r="I14" s="6"/>
    </row>
    <row r="15" spans="1:9" x14ac:dyDescent="0.2">
      <c r="A15" s="6"/>
      <c r="B15" s="6" t="s">
        <v>128</v>
      </c>
      <c r="C15" s="63">
        <f>H13</f>
        <v>260</v>
      </c>
      <c r="D15" s="81" t="s">
        <v>131</v>
      </c>
      <c r="E15" s="81"/>
      <c r="F15" s="6"/>
      <c r="G15" s="6"/>
      <c r="H15" s="6"/>
      <c r="I15" s="6"/>
    </row>
    <row r="16" spans="1:9" x14ac:dyDescent="0.2">
      <c r="A16" s="6"/>
      <c r="B16" s="6" t="s">
        <v>129</v>
      </c>
      <c r="C16" s="63">
        <f>F13</f>
        <v>134</v>
      </c>
      <c r="D16" s="81" t="s">
        <v>132</v>
      </c>
      <c r="E16" s="81"/>
      <c r="F16" s="6"/>
      <c r="G16" s="6"/>
      <c r="H16" s="6"/>
      <c r="I16" s="6"/>
    </row>
    <row r="17" spans="1:9" x14ac:dyDescent="0.2">
      <c r="A17" s="6"/>
      <c r="B17" s="6" t="s">
        <v>11</v>
      </c>
      <c r="C17" s="18">
        <f>E13</f>
        <v>1167</v>
      </c>
      <c r="D17" s="81"/>
      <c r="E17" s="81"/>
      <c r="F17" s="6"/>
      <c r="G17" s="6"/>
      <c r="H17" s="6"/>
      <c r="I17" s="6"/>
    </row>
    <row r="18" spans="1:9" x14ac:dyDescent="0.2">
      <c r="A18" s="6"/>
      <c r="B18" s="8" t="s">
        <v>130</v>
      </c>
      <c r="C18" s="9" t="s">
        <v>133</v>
      </c>
      <c r="D18" s="81"/>
      <c r="E18" s="81"/>
      <c r="F18" s="6"/>
      <c r="G18" s="6"/>
      <c r="H18" s="6"/>
      <c r="I18" s="6"/>
    </row>
    <row r="19" spans="1:9" x14ac:dyDescent="0.2">
      <c r="A19" s="6"/>
      <c r="B19" s="6"/>
      <c r="C19" s="6"/>
      <c r="D19" s="6"/>
      <c r="E19" s="6"/>
      <c r="F19" s="6"/>
      <c r="G19" s="6"/>
      <c r="H19" s="6"/>
      <c r="I19" s="6"/>
    </row>
    <row r="20" spans="1:9" x14ac:dyDescent="0.2">
      <c r="A20" s="6"/>
      <c r="B20" s="6"/>
      <c r="C20" s="6"/>
      <c r="D20" s="6"/>
      <c r="E20" s="6"/>
      <c r="F20" s="6"/>
      <c r="G20" s="6"/>
      <c r="H20" s="6"/>
      <c r="I20" s="6"/>
    </row>
    <row r="21" spans="1:9" x14ac:dyDescent="0.2">
      <c r="A21" s="6"/>
      <c r="B21" s="6"/>
      <c r="C21" s="6"/>
      <c r="D21" s="6"/>
      <c r="E21" s="6"/>
      <c r="F21" s="6"/>
      <c r="G21" s="6"/>
      <c r="H21" s="6"/>
      <c r="I21" s="6"/>
    </row>
    <row r="22" spans="1:9" x14ac:dyDescent="0.2">
      <c r="A22" s="6"/>
      <c r="B22" s="6"/>
      <c r="C22" s="6"/>
      <c r="D22" s="6"/>
      <c r="E22" s="6"/>
      <c r="F22" s="6"/>
      <c r="G22" s="6"/>
      <c r="H22" s="6"/>
      <c r="I22" s="6"/>
    </row>
    <row r="23" spans="1:9" x14ac:dyDescent="0.2">
      <c r="A23" s="6"/>
      <c r="B23" s="6"/>
      <c r="C23" s="6"/>
      <c r="D23" s="6"/>
      <c r="E23" s="2" t="s">
        <v>2</v>
      </c>
      <c r="F23" s="6"/>
      <c r="G23" s="6"/>
      <c r="H23" s="6"/>
      <c r="I23" s="6"/>
    </row>
    <row r="24" spans="1:9" x14ac:dyDescent="0.2">
      <c r="A24" s="6"/>
      <c r="B24" s="6"/>
      <c r="C24" s="6"/>
      <c r="D24" s="6"/>
      <c r="E24" s="2" t="s">
        <v>47</v>
      </c>
      <c r="F24" s="6"/>
      <c r="G24" s="6"/>
      <c r="H24" s="6"/>
      <c r="I24" s="6"/>
    </row>
    <row r="25" spans="1:9" x14ac:dyDescent="0.2">
      <c r="A25" s="6"/>
      <c r="B25" s="6"/>
      <c r="C25" s="6"/>
      <c r="D25" s="6"/>
      <c r="E25" s="2" t="s">
        <v>4</v>
      </c>
      <c r="F25" s="6"/>
      <c r="G25" s="6"/>
      <c r="H25" s="6"/>
      <c r="I25" s="6"/>
    </row>
    <row r="26" spans="1:9" x14ac:dyDescent="0.2">
      <c r="A26" s="6"/>
      <c r="B26" s="6"/>
      <c r="C26" s="6"/>
      <c r="D26" s="6"/>
      <c r="E26" s="2" t="s">
        <v>48</v>
      </c>
      <c r="F26" s="6"/>
      <c r="G26" s="6"/>
      <c r="H26" s="6"/>
      <c r="I26" s="6"/>
    </row>
    <row r="27" spans="1:9" x14ac:dyDescent="0.2">
      <c r="A27" s="6"/>
      <c r="B27" s="6"/>
      <c r="C27" s="6"/>
      <c r="D27" s="48"/>
      <c r="E27" s="6"/>
      <c r="F27" s="6"/>
      <c r="G27" s="6"/>
      <c r="H27" s="6"/>
    </row>
  </sheetData>
  <sheetProtection algorithmName="SHA-512" hashValue="Y9/rfIhdJQLBtHPqjiB7q5/9nfg4ijVa5N6MxSqV5MN0Hyfoai5cESx3O8b0GWpLz/UXycLGlV8yCOwHPjFFCA==" saltValue="Am8YM6EolSKaydvbvGxwew==" spinCount="100000" sheet="1" objects="1" scenarios="1"/>
  <mergeCells count="26">
    <mergeCell ref="D16:E16"/>
    <mergeCell ref="D17:E17"/>
    <mergeCell ref="D18:E18"/>
    <mergeCell ref="F13:G13"/>
    <mergeCell ref="H13:I13"/>
    <mergeCell ref="D14:E14"/>
    <mergeCell ref="D15:E15"/>
    <mergeCell ref="H12:I12"/>
    <mergeCell ref="F9:G9"/>
    <mergeCell ref="H9:I9"/>
    <mergeCell ref="A10:A11"/>
    <mergeCell ref="E10:E11"/>
    <mergeCell ref="F10:G11"/>
    <mergeCell ref="H10:I10"/>
    <mergeCell ref="H11:I11"/>
    <mergeCell ref="F12:G12"/>
    <mergeCell ref="D10:D11"/>
    <mergeCell ref="A7:A8"/>
    <mergeCell ref="B7:B8"/>
    <mergeCell ref="C7:C8"/>
    <mergeCell ref="B3:I3"/>
    <mergeCell ref="D7:D8"/>
    <mergeCell ref="F7:G7"/>
    <mergeCell ref="H7:I7"/>
    <mergeCell ref="F8:G8"/>
    <mergeCell ref="H8:I8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ROTA 1</vt:lpstr>
      <vt:lpstr>Rota 2</vt:lpstr>
      <vt:lpstr>Rota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Henrique</dc:creator>
  <cp:lastModifiedBy>Luiz Henrique</cp:lastModifiedBy>
  <dcterms:created xsi:type="dcterms:W3CDTF">2025-01-24T17:51:41Z</dcterms:created>
  <dcterms:modified xsi:type="dcterms:W3CDTF">2025-05-20T19:48:43Z</dcterms:modified>
</cp:coreProperties>
</file>