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steixeira\Desktop\Anexos PL 62-2018\"/>
    </mc:Choice>
  </mc:AlternateContent>
  <bookViews>
    <workbookView xWindow="-15" yWindow="-15" windowWidth="14520" windowHeight="11760" tabRatio="469" firstSheet="1" activeTab="1"/>
  </bookViews>
  <sheets>
    <sheet name="SERVENTE 55H MES" sheetId="1" state="hidden" r:id="rId1"/>
    <sheet name="TOTAL DE PRODUTOS DE LIMPEZA" sheetId="5" r:id="rId2"/>
  </sheets>
  <definedNames>
    <definedName name="_1Excel_BuiltIn_Print_Titles_1_1">'SERVENTE 55H MES'!$A:$E,'SERVENTE 55H MES'!$A$1:$IR$3</definedName>
    <definedName name="Excel_BuiltIn_Print_Titles_1">'SERVENTE 55H MES'!$A:$E,'SERVENTE 55H MES'!$1:$3</definedName>
    <definedName name="_xlnm.Print_Titles" localSheetId="0">'SERVENTE 55H MES'!$A:$E,'SERVENTE 55H MES'!$1:$3</definedName>
    <definedName name="Z_44422C47_5D13_46FB_985C_B9EEC7506742_.wvu.PrintTitles" localSheetId="0" hidden="1">'SERVENTE 55H MES'!$A:$E,'SERVENTE 55H MES'!$1:$3</definedName>
  </definedNames>
  <calcPr calcId="162913"/>
  <customWorkbookViews>
    <customWorkbookView name="Elcio Jose dos Santos - Modo de exibição pessoal" guid="{44422C47-5D13-46FB-985C-B9EEC7506742}" mergeInterval="0" personalView="1" maximized="1" windowWidth="1362" windowHeight="555" tabRatio="469" activeSheetId="1"/>
  </customWorkbookViews>
</workbook>
</file>

<file path=xl/calcChain.xml><?xml version="1.0" encoding="utf-8"?>
<calcChain xmlns="http://schemas.openxmlformats.org/spreadsheetml/2006/main">
  <c r="F34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5" i="5"/>
  <c r="B5" i="1" l="1"/>
  <c r="B29" i="1"/>
  <c r="B30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6" i="1"/>
  <c r="B7" i="1"/>
  <c r="B8" i="1"/>
  <c r="B9" i="1"/>
  <c r="B10" i="1"/>
  <c r="B11" i="1"/>
  <c r="B12" i="1"/>
  <c r="B13" i="1"/>
  <c r="D6" i="1"/>
  <c r="H22" i="1"/>
  <c r="H24" i="1"/>
  <c r="H26" i="1"/>
  <c r="H28" i="1"/>
  <c r="H30" i="1"/>
  <c r="D21" i="1"/>
  <c r="D22" i="1"/>
  <c r="D23" i="1"/>
  <c r="D24" i="1"/>
  <c r="D25" i="1"/>
  <c r="D26" i="1"/>
  <c r="D27" i="1"/>
  <c r="D28" i="1"/>
  <c r="D29" i="1"/>
  <c r="D30" i="1"/>
  <c r="D13" i="1"/>
  <c r="D14" i="1"/>
  <c r="D15" i="1"/>
  <c r="D16" i="1"/>
  <c r="D17" i="1"/>
  <c r="D18" i="1"/>
  <c r="D19" i="1"/>
  <c r="D20" i="1"/>
  <c r="D7" i="1"/>
  <c r="D8" i="1"/>
  <c r="D9" i="1"/>
  <c r="D10" i="1"/>
  <c r="D11" i="1"/>
  <c r="D12" i="1"/>
  <c r="D5" i="1"/>
  <c r="H7" i="1"/>
  <c r="H13" i="1"/>
  <c r="H15" i="1"/>
  <c r="H17" i="1"/>
  <c r="H19" i="1"/>
  <c r="H21" i="1"/>
  <c r="H23" i="1"/>
  <c r="H25" i="1"/>
  <c r="H27" i="1"/>
  <c r="H29" i="1"/>
  <c r="H9" i="1"/>
  <c r="H20" i="1"/>
  <c r="H18" i="1"/>
  <c r="H16" i="1"/>
  <c r="H14" i="1"/>
  <c r="H12" i="1"/>
  <c r="H6" i="1"/>
  <c r="H5" i="1"/>
  <c r="H11" i="1"/>
  <c r="H10" i="1"/>
  <c r="H8" i="1"/>
  <c r="H31" i="1" l="1"/>
</calcChain>
</file>

<file path=xl/sharedStrings.xml><?xml version="1.0" encoding="utf-8"?>
<sst xmlns="http://schemas.openxmlformats.org/spreadsheetml/2006/main" count="94" uniqueCount="74">
  <si>
    <t>ORDEM</t>
  </si>
  <si>
    <t>Cera líquida, frasco com 5 (cinco) litros, incolor, indicada para diversos tipos de piso, como: cerâmica, lajota, ladrilho, paviflex, sinteco, vulcapiso; composição: resina acrílica, resina solúvel ao álcali, polietileno, surfactantes não iônico e aniônico, conservante, perfume suave e água; marca Ingleza ou similiar.</t>
  </si>
  <si>
    <t>TOTAL</t>
  </si>
  <si>
    <t>Detergente líquido, frasco com 500 ml; concentrado, neutro,  biodegradável, marca Minuano ou similar.</t>
  </si>
  <si>
    <t>Flanela: pedaço medindo 40 x 40cm, 100% algodão, em cores diversas.</t>
  </si>
  <si>
    <t>Pano de chão alvejado 18 batidas medindo 48 x 72 cm, 100% algodão.</t>
  </si>
  <si>
    <t xml:space="preserve">Sabão em barra, tablete 200 g; glicerinado; composição: sabão base, sais inorgânicos, coadjuvantes, corante e água; marca Brilhante ou similar. </t>
  </si>
  <si>
    <t>Saco para lixo, pacote c/ 100 unidades, reforçado, preto, capacidade 60 litros, espessura 0,12 micra.</t>
  </si>
  <si>
    <t xml:space="preserve">Saco para lixo, pacote c/ 100 unidades, reforçado, azul, capacidade 60 litros, espessura 0,12 micra. </t>
  </si>
  <si>
    <t>Saco para lixo, pacote c/ 100 unidades, reforçado, preto, capacidade 40 litros, espessura 0,12 micra.</t>
  </si>
  <si>
    <t>Saco para lixo, pacote c/ 100 unidades, reforçado, azul, capacidade 40 litros, espessura 0,12 micra.</t>
  </si>
  <si>
    <t>Saco para lixo, pacote c/ 100 unidades, reforçado, preto, capacidade 20 litros, espessura 0,12 micra.</t>
  </si>
  <si>
    <t>Saco para lixo, pacote c/ 100 unidades, reforçado, azul, capacidade 20 litros, espessura 0,12 micra.</t>
  </si>
  <si>
    <t xml:space="preserve">Esponja dupla face, com fibra sintética e mineral abrasivo, em diversas cores; tipo limpeza pesada; formato 110 X 75 X 20 mm, marca Scotch Brite ou similar. </t>
  </si>
  <si>
    <t>Lã de aço: pacote com 8 unidades; peso 60 g; composição: aço carbono, marca Bombril ou similar.</t>
  </si>
  <si>
    <t>Sabão em pó,  embalagem de 1 kg;  contendo na composição no mínimo: tensoativo aniônico, benzeno sulfonato de sódio, alcalinizantes, enzimas, marca  Assim ou similar.</t>
  </si>
  <si>
    <t>CUSTO/GASTO ANUAL - PREVISÃO - POR TIPO DE MATERIAL (R$)</t>
  </si>
  <si>
    <t>DESCRIÇÃO</t>
  </si>
  <si>
    <t>PREÇO MÁXIMO - UNIDADE (R$)</t>
  </si>
  <si>
    <t>38 postos de servente de limpeza 55h/mês - Planilha de Estimativa de Preços de Produtos de Limpeza</t>
  </si>
  <si>
    <t>QUANT. ANUAL</t>
  </si>
  <si>
    <t>QUANT. (unidades/MÊS)</t>
  </si>
  <si>
    <r>
      <t xml:space="preserve">QUANT.  POR FUNCIONÁRIO </t>
    </r>
    <r>
      <rPr>
        <b/>
        <sz val="6"/>
        <rFont val="Arial"/>
        <family val="2"/>
      </rPr>
      <t>(unidades/ANO)</t>
    </r>
  </si>
  <si>
    <t>Saco para lixo, pacote c/ 100 unidades, reforçado, preto, capacidade 200 litros, espessura 0,12 micra, 115x125x12ml.</t>
  </si>
  <si>
    <t>Saco para lixo, pacote c/ 100 unidades, reforçado, azul, capacidade 200 litros, espessura 0,12 micra, 115x125x12ml.</t>
  </si>
  <si>
    <t>Saco para lixo, pacote c/ 100 unidades, reforçado, azul, capacidade 100 litros, espessura 0,12 micra, 75x85x0,08ml.</t>
  </si>
  <si>
    <t>Saco para lixo, pacote c/ 100 unidades, reforçado, preto, capacidade 100 litros, espessura 0,12 micra, 75x85x0,08ml.</t>
  </si>
  <si>
    <t>CUSTO/GASTO MENSAL PREVISÃO - POR TIPO DE MATERIAL (R$)</t>
  </si>
  <si>
    <t>Água sanitária, galão com 5 litros; composição: hipoclorito de sódio, hidróxido de sódio, cloreto de sódio e água; marca Qboa ou similar.</t>
  </si>
  <si>
    <t>Saponáceo em pó com 300 gramas; marca Sapólio ou similar.</t>
  </si>
  <si>
    <t>Desinfetante concentrado neutro, frasco com 5 litros, ação germicida e bactericida, concentrado, biodegradável, neutro, para limpeza pesada; princípio ativo: cloreto de benzalcônico, mínimo de 0,28%; marca Búfalo ou similar.</t>
  </si>
  <si>
    <t>Limpa carpete,  frasco com 500 ml;  líquido, neutro, marca Zap ou similar</t>
  </si>
  <si>
    <t xml:space="preserve">Detergente alcalino, limpeza pesada, frasco com 5 litros; marca Batuta ou similar. </t>
  </si>
  <si>
    <t>Lustra móveis: frasco com 500 ml; marca Poliflor ou similar.</t>
  </si>
  <si>
    <t>Limpa metais: frasco com  200 ml; composição: água e óleos minerais; marcas Uau, Silvo ou similar.</t>
  </si>
  <si>
    <t>Álcool em gel,  frasco com 500g; 70º, etílico, incolor, para uso doméstico, marca Minalcool ou similar.</t>
  </si>
  <si>
    <t>PREÇO MÉDIO - UNIDADE (R$)</t>
  </si>
  <si>
    <t>APENSO X - PREÇO E QUANTIDADE DE PRODUTOS DE LIMPEZA E DE MATERIAIS DE HIGIENE PESSOAL DE TODOS OS POSTOS</t>
  </si>
  <si>
    <t>CÓDIGO SIAD</t>
  </si>
  <si>
    <t xml:space="preserve">Toalha de papel - tipo: gofrada, folha simples, 100% celulose virgem; apresentacao: bobina; medidas: 200 metros x 20cm de largura, gramatura 32g/m2; qualidade: alta qualidade e maior resistencia (nao esfarelar); cor: branca;
</t>
  </si>
  <si>
    <t>Sabonete - apresentacão: espuma para uso em dispensador, 800 ml; composição: agentes hidratantes, ph 6 a 8, fragância suave; tipo: higiene das maos;</t>
  </si>
  <si>
    <t xml:space="preserve">Papel higiênico em rolo - medindo 10 cm de largura x 300 metros – qualidade: primeira qualidade; tipo de folha: simples, 100% celulose virgem,com 10 cm de largura; acabamento: gofrado, sem picote, para uso em dispensadores; cor: extra branco, sem pigmento
</t>
  </si>
  <si>
    <t>000067601</t>
  </si>
  <si>
    <t>001207466</t>
  </si>
  <si>
    <t>000726524</t>
  </si>
  <si>
    <t>001294822</t>
  </si>
  <si>
    <t>000987174</t>
  </si>
  <si>
    <t>001152947</t>
  </si>
  <si>
    <t>000056804</t>
  </si>
  <si>
    <t>001228960</t>
  </si>
  <si>
    <t>000045659</t>
  </si>
  <si>
    <t>000085308</t>
  </si>
  <si>
    <t>000050245</t>
  </si>
  <si>
    <t xml:space="preserve">Desinfetante concentrado neutro, frasco com 5 litros, ação germicida e bactericida, concentrado, biodegradável, neutro, para limpeza pesada; princípio ativo: cloreto de benzalcônico, mínimo de 0,28%; marca Búfalo ou similar. </t>
  </si>
  <si>
    <t>367516</t>
  </si>
  <si>
    <t>000418994</t>
  </si>
  <si>
    <t xml:space="preserve">Detergente líquido, frasco com 500 ml; concentrado, neutro,  biodegradável, marca Minuano ou similar. </t>
  </si>
  <si>
    <t>1273221</t>
  </si>
  <si>
    <t xml:space="preserve">Saco para lixo, pacote c/ 100 unidades, reforçado, preto, capacidade 200 litros, espessura 0,12 micra, 115x125x12ml. </t>
  </si>
  <si>
    <t>1280678</t>
  </si>
  <si>
    <t xml:space="preserve">Saco para lixo, pacote c/ 100 unidades, reforçado, azul, capacidade 200 litros, espessura 0,12 micra, 115x125x12ml. </t>
  </si>
  <si>
    <t>13411162</t>
  </si>
  <si>
    <t xml:space="preserve">Saco para lixo, pacote c/ 100 unidades, reforçado, preto, capacidade 100 litros, espessura 0,12 micra, 75x85x0,08ml.  </t>
  </si>
  <si>
    <t>1017128</t>
  </si>
  <si>
    <t xml:space="preserve">Saco para lixo, pacote c/ 100 unidades, reforçado, azul, capacidade 100 litros, espessura 0,12 micra, 75x85x0,08ml. </t>
  </si>
  <si>
    <t>1262882</t>
  </si>
  <si>
    <t xml:space="preserve">Saco para lixo, pacote c/ 100 unidades, reforçado, azul, capacidade 60 litros, espessura 0,12 micra.  </t>
  </si>
  <si>
    <t>1270672</t>
  </si>
  <si>
    <t xml:space="preserve">Saco para lixo, pacote c/ 100 unidades, reforçado, preto, capacidade 40 litros, espessura 0,12 micra. </t>
  </si>
  <si>
    <t>1361058</t>
  </si>
  <si>
    <t xml:space="preserve">Limpa metais: frasco com  200 ml; composição: água e óleos minerais; marcas Uau, Silvo ou similar. </t>
  </si>
  <si>
    <t xml:space="preserve"> 639117</t>
  </si>
  <si>
    <t>Flanela: pedaço medindo aproximadamente 30 x 50cm, 100% algodão, em cores diversas.</t>
  </si>
  <si>
    <t xml:space="preserve">Pano de chão alvejado 18 batidas medindo em torno de 70x50 cm, 100% algodão.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</si>
</sst>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;&quot; (&quot;#,##0.00\);&quot; -&quot;#\ ;@\ "/>
    <numFmt numFmtId="165" formatCode="#,##0.000"/>
  </numFmts>
  <fonts count="10" x14ac:knownFonts="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b/>
      <sz val="6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right" vertical="top"/>
      <protection locked="0"/>
    </xf>
    <xf numFmtId="4" fontId="3" fillId="2" borderId="5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justify" vertical="center"/>
    </xf>
    <xf numFmtId="4" fontId="6" fillId="0" borderId="7" xfId="1" applyNumberFormat="1" applyFont="1" applyFill="1" applyBorder="1" applyAlignment="1" applyProtection="1">
      <alignment horizontal="center"/>
    </xf>
    <xf numFmtId="4" fontId="4" fillId="0" borderId="5" xfId="0" applyNumberFormat="1" applyFont="1" applyBorder="1" applyAlignment="1">
      <alignment horizontal="left" vertical="top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7" fillId="3" borderId="7" xfId="1" applyNumberFormat="1" applyFont="1" applyFill="1" applyBorder="1" applyAlignment="1" applyProtection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right" vertical="top"/>
      <protection locked="0"/>
    </xf>
    <xf numFmtId="4" fontId="6" fillId="4" borderId="0" xfId="1" applyNumberFormat="1" applyFont="1" applyFill="1" applyBorder="1" applyAlignment="1" applyProtection="1">
      <alignment horizontal="center"/>
    </xf>
    <xf numFmtId="4" fontId="7" fillId="4" borderId="0" xfId="1" applyNumberFormat="1" applyFont="1" applyFill="1" applyBorder="1" applyAlignment="1" applyProtection="1">
      <alignment horizontal="center"/>
    </xf>
    <xf numFmtId="4" fontId="3" fillId="0" borderId="0" xfId="0" applyNumberFormat="1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justify"/>
    </xf>
    <xf numFmtId="4" fontId="3" fillId="2" borderId="16" xfId="0" applyNumberFormat="1" applyFont="1" applyFill="1" applyBorder="1" applyAlignment="1" applyProtection="1">
      <alignment horizontal="right" vertical="top"/>
      <protection locked="0"/>
    </xf>
    <xf numFmtId="0" fontId="5" fillId="0" borderId="14" xfId="0" applyFont="1" applyBorder="1" applyAlignment="1">
      <alignment horizontal="center" vertical="center" wrapText="1"/>
    </xf>
    <xf numFmtId="3" fontId="0" fillId="0" borderId="14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justify" vertical="center"/>
    </xf>
    <xf numFmtId="4" fontId="0" fillId="0" borderId="14" xfId="1" applyNumberFormat="1" applyFont="1" applyFill="1" applyBorder="1" applyAlignment="1" applyProtection="1">
      <alignment horizontal="center" vertical="center"/>
      <protection locked="0"/>
    </xf>
    <xf numFmtId="4" fontId="5" fillId="3" borderId="14" xfId="1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>
      <alignment horizontal="left" vertical="center"/>
    </xf>
    <xf numFmtId="4" fontId="6" fillId="4" borderId="0" xfId="1" applyNumberFormat="1" applyFont="1" applyFill="1" applyBorder="1" applyAlignment="1" applyProtection="1">
      <alignment horizontal="center" vertical="center"/>
    </xf>
    <xf numFmtId="4" fontId="7" fillId="4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3" fontId="0" fillId="0" borderId="14" xfId="0" applyNumberFormat="1" applyFont="1" applyFill="1" applyBorder="1" applyAlignment="1">
      <alignment horizontal="center" vertical="center" wrapText="1"/>
    </xf>
    <xf numFmtId="3" fontId="0" fillId="0" borderId="17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justify" vertical="justify" wrapText="1"/>
    </xf>
    <xf numFmtId="0" fontId="0" fillId="0" borderId="14" xfId="0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/>
    </xf>
    <xf numFmtId="4" fontId="5" fillId="5" borderId="19" xfId="0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7</xdr:col>
      <xdr:colOff>638175</xdr:colOff>
      <xdr:row>1</xdr:row>
      <xdr:rowOff>133350</xdr:rowOff>
    </xdr:to>
    <xdr:pic>
      <xdr:nvPicPr>
        <xdr:cNvPr id="1127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0"/>
          <a:ext cx="7600950" cy="9048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0</xdr:rowOff>
    </xdr:from>
    <xdr:to>
      <xdr:col>2</xdr:col>
      <xdr:colOff>2143124</xdr:colOff>
      <xdr:row>0</xdr:row>
      <xdr:rowOff>866774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0"/>
          <a:ext cx="3114675" cy="8667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2"/>
  <sheetViews>
    <sheetView showOutlineSymbols="0" view="pageBreakPreview" topLeftCell="G25" zoomScaleNormal="72" zoomScaleSheetLayoutView="100" workbookViewId="0"/>
  </sheetViews>
  <sheetFormatPr defaultColWidth="11.28515625" defaultRowHeight="12.75" x14ac:dyDescent="0.2"/>
  <cols>
    <col min="1" max="1" width="7.7109375" style="1" customWidth="1"/>
    <col min="2" max="2" width="9.140625" style="1" customWidth="1"/>
    <col min="3" max="3" width="13.5703125" style="1" customWidth="1"/>
    <col min="4" max="4" width="15.7109375" style="1" customWidth="1"/>
    <col min="5" max="5" width="61.42578125" customWidth="1"/>
    <col min="6" max="7" width="21.5703125" customWidth="1"/>
    <col min="8" max="8" width="19.5703125" customWidth="1"/>
  </cols>
  <sheetData>
    <row r="1" spans="1:253" ht="69.75" customHeight="1" x14ac:dyDescent="0.25">
      <c r="A1" s="2"/>
      <c r="B1" s="2"/>
      <c r="C1" s="3"/>
      <c r="D1" s="3"/>
      <c r="E1" s="4"/>
      <c r="F1" s="4"/>
      <c r="G1" s="4"/>
    </row>
    <row r="2" spans="1:253" ht="1.5" customHeight="1" x14ac:dyDescent="0.25">
      <c r="A2" s="3"/>
      <c r="B2" s="3"/>
      <c r="C2" s="3"/>
      <c r="D2" s="3"/>
      <c r="E2" s="60" t="s">
        <v>19</v>
      </c>
      <c r="F2" s="60"/>
      <c r="G2" s="60"/>
      <c r="H2" s="61"/>
    </row>
    <row r="3" spans="1:253" s="7" customFormat="1" ht="17.25" customHeight="1" thickBot="1" x14ac:dyDescent="0.3">
      <c r="A3" s="5"/>
      <c r="B3" s="5"/>
      <c r="C3" s="6"/>
      <c r="D3" s="6"/>
      <c r="E3" s="62"/>
      <c r="F3" s="62"/>
      <c r="G3" s="62"/>
      <c r="H3" s="62"/>
      <c r="IS3"/>
    </row>
    <row r="4" spans="1:253" s="8" customFormat="1" ht="33" customHeight="1" thickTop="1" x14ac:dyDescent="0.2">
      <c r="A4" s="21" t="s">
        <v>0</v>
      </c>
      <c r="B4" s="27" t="s">
        <v>20</v>
      </c>
      <c r="C4" s="22" t="s">
        <v>22</v>
      </c>
      <c r="D4" s="29" t="s">
        <v>21</v>
      </c>
      <c r="E4" s="19" t="s">
        <v>17</v>
      </c>
      <c r="F4" s="18" t="s">
        <v>18</v>
      </c>
      <c r="G4" s="18" t="s">
        <v>27</v>
      </c>
      <c r="H4" s="18" t="s">
        <v>16</v>
      </c>
      <c r="IS4"/>
    </row>
    <row r="5" spans="1:253" s="8" customFormat="1" ht="45.75" customHeight="1" x14ac:dyDescent="0.2">
      <c r="A5" s="10">
        <v>1</v>
      </c>
      <c r="B5" s="11">
        <f>(C5*38)</f>
        <v>38</v>
      </c>
      <c r="C5" s="28">
        <v>1</v>
      </c>
      <c r="D5" s="30">
        <f>(C5/12)</f>
        <v>8.3333333333333329E-2</v>
      </c>
      <c r="E5" s="15" t="s">
        <v>1</v>
      </c>
      <c r="F5" s="9">
        <v>0</v>
      </c>
      <c r="G5" s="9"/>
      <c r="H5" s="9">
        <f t="shared" ref="H5:H30" si="0">(C5*F5)</f>
        <v>0</v>
      </c>
      <c r="IS5"/>
    </row>
    <row r="6" spans="1:253" s="8" customFormat="1" ht="24.75" customHeight="1" x14ac:dyDescent="0.2">
      <c r="A6" s="10">
        <v>2</v>
      </c>
      <c r="B6" s="11">
        <f t="shared" ref="B6:B30" si="1">(C6*38)</f>
        <v>114</v>
      </c>
      <c r="C6" s="28">
        <v>3</v>
      </c>
      <c r="D6" s="30">
        <f t="shared" ref="D6:D30" si="2">(C6/12)</f>
        <v>0.25</v>
      </c>
      <c r="E6" s="14" t="s">
        <v>28</v>
      </c>
      <c r="F6" s="9">
        <v>0</v>
      </c>
      <c r="G6" s="9"/>
      <c r="H6" s="9">
        <f t="shared" si="0"/>
        <v>0</v>
      </c>
      <c r="IS6"/>
    </row>
    <row r="7" spans="1:253" s="8" customFormat="1" ht="32.25" customHeight="1" x14ac:dyDescent="0.2">
      <c r="A7" s="10">
        <v>3</v>
      </c>
      <c r="B7" s="11">
        <f t="shared" si="1"/>
        <v>76</v>
      </c>
      <c r="C7" s="28">
        <v>2</v>
      </c>
      <c r="D7" s="30">
        <f t="shared" si="2"/>
        <v>0.16666666666666666</v>
      </c>
      <c r="E7" s="14" t="s">
        <v>30</v>
      </c>
      <c r="F7" s="9">
        <v>0</v>
      </c>
      <c r="G7" s="9"/>
      <c r="H7" s="9">
        <f t="shared" si="0"/>
        <v>0</v>
      </c>
      <c r="IS7"/>
    </row>
    <row r="8" spans="1:253" s="8" customFormat="1" ht="21" customHeight="1" x14ac:dyDescent="0.2">
      <c r="A8" s="10">
        <v>4</v>
      </c>
      <c r="B8" s="11">
        <f t="shared" si="1"/>
        <v>76</v>
      </c>
      <c r="C8" s="28">
        <v>2</v>
      </c>
      <c r="D8" s="30">
        <f t="shared" si="2"/>
        <v>0.16666666666666666</v>
      </c>
      <c r="E8" s="31" t="s">
        <v>35</v>
      </c>
      <c r="F8" s="9">
        <v>0</v>
      </c>
      <c r="G8" s="9"/>
      <c r="H8" s="9">
        <f t="shared" si="0"/>
        <v>0</v>
      </c>
      <c r="IS8"/>
    </row>
    <row r="9" spans="1:253" s="8" customFormat="1" ht="15.75" customHeight="1" x14ac:dyDescent="0.2">
      <c r="A9" s="10">
        <v>5</v>
      </c>
      <c r="B9" s="11">
        <f t="shared" si="1"/>
        <v>38</v>
      </c>
      <c r="C9" s="28">
        <v>1</v>
      </c>
      <c r="D9" s="30">
        <f t="shared" si="2"/>
        <v>8.3333333333333329E-2</v>
      </c>
      <c r="E9" s="31" t="s">
        <v>31</v>
      </c>
      <c r="F9" s="9">
        <v>0</v>
      </c>
      <c r="G9" s="9"/>
      <c r="H9" s="9">
        <f t="shared" si="0"/>
        <v>0</v>
      </c>
      <c r="IS9"/>
    </row>
    <row r="10" spans="1:253" s="8" customFormat="1" ht="21.75" customHeight="1" x14ac:dyDescent="0.2">
      <c r="A10" s="10">
        <v>6</v>
      </c>
      <c r="B10" s="11">
        <f t="shared" si="1"/>
        <v>228</v>
      </c>
      <c r="C10" s="28">
        <v>6</v>
      </c>
      <c r="D10" s="30">
        <f t="shared" si="2"/>
        <v>0.5</v>
      </c>
      <c r="E10" s="31" t="s">
        <v>3</v>
      </c>
      <c r="F10" s="9">
        <v>0</v>
      </c>
      <c r="G10" s="9"/>
      <c r="H10" s="9">
        <f t="shared" si="0"/>
        <v>0</v>
      </c>
      <c r="IS10"/>
    </row>
    <row r="11" spans="1:253" s="8" customFormat="1" ht="12.75" customHeight="1" x14ac:dyDescent="0.2">
      <c r="A11" s="10">
        <v>7</v>
      </c>
      <c r="B11" s="11">
        <f t="shared" si="1"/>
        <v>38</v>
      </c>
      <c r="C11" s="28">
        <v>1</v>
      </c>
      <c r="D11" s="30">
        <f t="shared" si="2"/>
        <v>8.3333333333333329E-2</v>
      </c>
      <c r="E11" s="31" t="s">
        <v>32</v>
      </c>
      <c r="F11" s="9">
        <v>0</v>
      </c>
      <c r="G11" s="9"/>
      <c r="H11" s="9">
        <f t="shared" si="0"/>
        <v>0</v>
      </c>
      <c r="IS11"/>
    </row>
    <row r="12" spans="1:253" s="8" customFormat="1" ht="23.25" customHeight="1" x14ac:dyDescent="0.2">
      <c r="A12" s="10">
        <v>8</v>
      </c>
      <c r="B12" s="11">
        <f t="shared" si="1"/>
        <v>228</v>
      </c>
      <c r="C12" s="28">
        <v>6</v>
      </c>
      <c r="D12" s="30">
        <f t="shared" si="2"/>
        <v>0.5</v>
      </c>
      <c r="E12" s="31" t="s">
        <v>6</v>
      </c>
      <c r="F12" s="9">
        <v>0</v>
      </c>
      <c r="G12" s="9"/>
      <c r="H12" s="9">
        <f t="shared" si="0"/>
        <v>0</v>
      </c>
      <c r="IS12"/>
    </row>
    <row r="13" spans="1:253" s="8" customFormat="1" ht="21" customHeight="1" x14ac:dyDescent="0.2">
      <c r="A13" s="10">
        <v>9</v>
      </c>
      <c r="B13" s="11">
        <f t="shared" si="1"/>
        <v>76</v>
      </c>
      <c r="C13" s="28">
        <v>2</v>
      </c>
      <c r="D13" s="30">
        <f t="shared" si="2"/>
        <v>0.16666666666666666</v>
      </c>
      <c r="E13" s="31" t="s">
        <v>15</v>
      </c>
      <c r="F13" s="9">
        <v>0</v>
      </c>
      <c r="G13" s="9"/>
      <c r="H13" s="9">
        <f t="shared" si="0"/>
        <v>0</v>
      </c>
      <c r="IS13"/>
    </row>
    <row r="14" spans="1:253" s="8" customFormat="1" ht="13.5" customHeight="1" x14ac:dyDescent="0.2">
      <c r="A14" s="10">
        <v>10</v>
      </c>
      <c r="B14" s="11">
        <f t="shared" si="1"/>
        <v>380</v>
      </c>
      <c r="C14" s="28">
        <v>10</v>
      </c>
      <c r="D14" s="30">
        <f t="shared" si="2"/>
        <v>0.83333333333333337</v>
      </c>
      <c r="E14" s="31" t="s">
        <v>33</v>
      </c>
      <c r="F14" s="9">
        <v>0</v>
      </c>
      <c r="G14" s="9"/>
      <c r="H14" s="9">
        <f t="shared" si="0"/>
        <v>0</v>
      </c>
      <c r="IS14"/>
    </row>
    <row r="15" spans="1:253" s="8" customFormat="1" ht="12.75" customHeight="1" x14ac:dyDescent="0.2">
      <c r="A15" s="10">
        <v>11</v>
      </c>
      <c r="B15" s="11">
        <f t="shared" si="1"/>
        <v>38</v>
      </c>
      <c r="C15" s="28">
        <v>1</v>
      </c>
      <c r="D15" s="30">
        <f t="shared" si="2"/>
        <v>8.3333333333333329E-2</v>
      </c>
      <c r="E15" s="31" t="s">
        <v>29</v>
      </c>
      <c r="F15" s="9">
        <v>0</v>
      </c>
      <c r="G15" s="9"/>
      <c r="H15" s="9">
        <f t="shared" si="0"/>
        <v>0</v>
      </c>
      <c r="IS15"/>
    </row>
    <row r="16" spans="1:253" s="8" customFormat="1" ht="22.5" customHeight="1" x14ac:dyDescent="0.2">
      <c r="A16" s="10">
        <v>12</v>
      </c>
      <c r="B16" s="11">
        <f t="shared" si="1"/>
        <v>38</v>
      </c>
      <c r="C16" s="28">
        <v>1</v>
      </c>
      <c r="D16" s="30">
        <f t="shared" si="2"/>
        <v>8.3333333333333329E-2</v>
      </c>
      <c r="E16" s="31" t="s">
        <v>23</v>
      </c>
      <c r="F16" s="9">
        <v>0</v>
      </c>
      <c r="G16" s="9"/>
      <c r="H16" s="9">
        <f t="shared" si="0"/>
        <v>0</v>
      </c>
      <c r="IS16"/>
    </row>
    <row r="17" spans="1:253" s="8" customFormat="1" ht="22.5" customHeight="1" x14ac:dyDescent="0.2">
      <c r="A17" s="10">
        <v>13</v>
      </c>
      <c r="B17" s="11">
        <f t="shared" si="1"/>
        <v>38</v>
      </c>
      <c r="C17" s="28">
        <v>1</v>
      </c>
      <c r="D17" s="30">
        <f t="shared" si="2"/>
        <v>8.3333333333333329E-2</v>
      </c>
      <c r="E17" s="31" t="s">
        <v>24</v>
      </c>
      <c r="F17" s="9">
        <v>0</v>
      </c>
      <c r="G17" s="9"/>
      <c r="H17" s="9">
        <f t="shared" si="0"/>
        <v>0</v>
      </c>
      <c r="IS17"/>
    </row>
    <row r="18" spans="1:253" s="8" customFormat="1" ht="23.25" customHeight="1" x14ac:dyDescent="0.2">
      <c r="A18" s="10">
        <v>14</v>
      </c>
      <c r="B18" s="11">
        <f t="shared" si="1"/>
        <v>114</v>
      </c>
      <c r="C18" s="28">
        <v>3</v>
      </c>
      <c r="D18" s="30">
        <f t="shared" si="2"/>
        <v>0.25</v>
      </c>
      <c r="E18" s="31" t="s">
        <v>26</v>
      </c>
      <c r="F18" s="9">
        <v>0</v>
      </c>
      <c r="G18" s="9"/>
      <c r="H18" s="9">
        <f t="shared" si="0"/>
        <v>0</v>
      </c>
      <c r="IS18"/>
    </row>
    <row r="19" spans="1:253" s="8" customFormat="1" ht="22.5" customHeight="1" x14ac:dyDescent="0.2">
      <c r="A19" s="10">
        <v>15</v>
      </c>
      <c r="B19" s="11">
        <f t="shared" si="1"/>
        <v>76</v>
      </c>
      <c r="C19" s="28">
        <v>2</v>
      </c>
      <c r="D19" s="30">
        <f t="shared" si="2"/>
        <v>0.16666666666666666</v>
      </c>
      <c r="E19" s="31" t="s">
        <v>25</v>
      </c>
      <c r="F19" s="9">
        <v>0</v>
      </c>
      <c r="G19" s="9"/>
      <c r="H19" s="9">
        <f t="shared" si="0"/>
        <v>0</v>
      </c>
      <c r="IS19"/>
    </row>
    <row r="20" spans="1:253" s="8" customFormat="1" ht="22.5" customHeight="1" x14ac:dyDescent="0.2">
      <c r="A20" s="10">
        <v>16</v>
      </c>
      <c r="B20" s="11">
        <f t="shared" si="1"/>
        <v>152</v>
      </c>
      <c r="C20" s="28">
        <v>4</v>
      </c>
      <c r="D20" s="30">
        <f t="shared" si="2"/>
        <v>0.33333333333333331</v>
      </c>
      <c r="E20" s="31" t="s">
        <v>7</v>
      </c>
      <c r="F20" s="9">
        <v>0</v>
      </c>
      <c r="G20" s="9"/>
      <c r="H20" s="9">
        <f t="shared" si="0"/>
        <v>0</v>
      </c>
      <c r="IS20"/>
    </row>
    <row r="21" spans="1:253" s="8" customFormat="1" ht="22.5" customHeight="1" x14ac:dyDescent="0.2">
      <c r="A21" s="10">
        <v>17</v>
      </c>
      <c r="B21" s="11">
        <f t="shared" si="1"/>
        <v>152</v>
      </c>
      <c r="C21" s="28">
        <v>4</v>
      </c>
      <c r="D21" s="30">
        <f t="shared" si="2"/>
        <v>0.33333333333333331</v>
      </c>
      <c r="E21" s="31" t="s">
        <v>8</v>
      </c>
      <c r="F21" s="9">
        <v>0</v>
      </c>
      <c r="G21" s="9"/>
      <c r="H21" s="9">
        <f t="shared" si="0"/>
        <v>0</v>
      </c>
      <c r="IS21"/>
    </row>
    <row r="22" spans="1:253" s="8" customFormat="1" ht="22.5" customHeight="1" x14ac:dyDescent="0.2">
      <c r="A22" s="10">
        <v>18</v>
      </c>
      <c r="B22" s="11">
        <f t="shared" si="1"/>
        <v>152</v>
      </c>
      <c r="C22" s="28">
        <v>4</v>
      </c>
      <c r="D22" s="30">
        <f t="shared" si="2"/>
        <v>0.33333333333333331</v>
      </c>
      <c r="E22" s="31" t="s">
        <v>9</v>
      </c>
      <c r="F22" s="9">
        <v>0</v>
      </c>
      <c r="G22" s="9"/>
      <c r="H22" s="9">
        <f t="shared" si="0"/>
        <v>0</v>
      </c>
      <c r="IS22"/>
    </row>
    <row r="23" spans="1:253" s="8" customFormat="1" ht="22.5" customHeight="1" x14ac:dyDescent="0.2">
      <c r="A23" s="10">
        <v>19</v>
      </c>
      <c r="B23" s="11">
        <f t="shared" si="1"/>
        <v>114</v>
      </c>
      <c r="C23" s="28">
        <v>3</v>
      </c>
      <c r="D23" s="30">
        <f t="shared" si="2"/>
        <v>0.25</v>
      </c>
      <c r="E23" s="31" t="s">
        <v>10</v>
      </c>
      <c r="F23" s="9">
        <v>0</v>
      </c>
      <c r="G23" s="9"/>
      <c r="H23" s="9">
        <f t="shared" si="0"/>
        <v>0</v>
      </c>
      <c r="IS23"/>
    </row>
    <row r="24" spans="1:253" s="8" customFormat="1" ht="22.5" customHeight="1" x14ac:dyDescent="0.2">
      <c r="A24" s="10">
        <v>20</v>
      </c>
      <c r="B24" s="11">
        <f t="shared" si="1"/>
        <v>152</v>
      </c>
      <c r="C24" s="28">
        <v>4</v>
      </c>
      <c r="D24" s="30">
        <f t="shared" si="2"/>
        <v>0.33333333333333331</v>
      </c>
      <c r="E24" s="31" t="s">
        <v>11</v>
      </c>
      <c r="F24" s="9">
        <v>0</v>
      </c>
      <c r="G24" s="9"/>
      <c r="H24" s="9">
        <f t="shared" si="0"/>
        <v>0</v>
      </c>
      <c r="IS24"/>
    </row>
    <row r="25" spans="1:253" s="8" customFormat="1" ht="22.5" customHeight="1" x14ac:dyDescent="0.2">
      <c r="A25" s="10">
        <v>21</v>
      </c>
      <c r="B25" s="11">
        <f t="shared" si="1"/>
        <v>114</v>
      </c>
      <c r="C25" s="28">
        <v>3</v>
      </c>
      <c r="D25" s="30">
        <f t="shared" si="2"/>
        <v>0.25</v>
      </c>
      <c r="E25" s="31" t="s">
        <v>12</v>
      </c>
      <c r="F25" s="9">
        <v>0</v>
      </c>
      <c r="G25" s="9"/>
      <c r="H25" s="9">
        <f t="shared" si="0"/>
        <v>0</v>
      </c>
      <c r="IS25"/>
    </row>
    <row r="26" spans="1:253" s="8" customFormat="1" ht="21" customHeight="1" x14ac:dyDescent="0.2">
      <c r="A26" s="10">
        <v>22</v>
      </c>
      <c r="B26" s="11">
        <f t="shared" si="1"/>
        <v>152</v>
      </c>
      <c r="C26" s="28">
        <v>4</v>
      </c>
      <c r="D26" s="30">
        <f t="shared" si="2"/>
        <v>0.33333333333333331</v>
      </c>
      <c r="E26" s="31" t="s">
        <v>13</v>
      </c>
      <c r="F26" s="9">
        <v>0</v>
      </c>
      <c r="G26" s="9"/>
      <c r="H26" s="9">
        <f t="shared" si="0"/>
        <v>0</v>
      </c>
      <c r="IS26"/>
    </row>
    <row r="27" spans="1:253" s="8" customFormat="1" ht="21.75" customHeight="1" x14ac:dyDescent="0.2">
      <c r="A27" s="10">
        <v>23</v>
      </c>
      <c r="B27" s="11">
        <f t="shared" si="1"/>
        <v>76</v>
      </c>
      <c r="C27" s="28">
        <v>2</v>
      </c>
      <c r="D27" s="30">
        <f t="shared" si="2"/>
        <v>0.16666666666666666</v>
      </c>
      <c r="E27" s="31" t="s">
        <v>14</v>
      </c>
      <c r="F27" s="9">
        <v>0</v>
      </c>
      <c r="G27" s="9"/>
      <c r="H27" s="9">
        <f t="shared" si="0"/>
        <v>0</v>
      </c>
      <c r="IS27"/>
    </row>
    <row r="28" spans="1:253" s="8" customFormat="1" ht="21" customHeight="1" x14ac:dyDescent="0.2">
      <c r="A28" s="10">
        <v>24</v>
      </c>
      <c r="B28" s="11">
        <f t="shared" si="1"/>
        <v>38</v>
      </c>
      <c r="C28" s="28">
        <v>1</v>
      </c>
      <c r="D28" s="30">
        <f t="shared" si="2"/>
        <v>8.3333333333333329E-2</v>
      </c>
      <c r="E28" s="31" t="s">
        <v>34</v>
      </c>
      <c r="F28" s="9">
        <v>0</v>
      </c>
      <c r="G28" s="9"/>
      <c r="H28" s="9">
        <f t="shared" si="0"/>
        <v>0</v>
      </c>
      <c r="IS28"/>
    </row>
    <row r="29" spans="1:253" s="8" customFormat="1" ht="13.5" customHeight="1" x14ac:dyDescent="0.2">
      <c r="A29" s="10">
        <v>25</v>
      </c>
      <c r="B29" s="11">
        <f t="shared" si="1"/>
        <v>912</v>
      </c>
      <c r="C29" s="28">
        <v>24</v>
      </c>
      <c r="D29" s="30">
        <f t="shared" si="2"/>
        <v>2</v>
      </c>
      <c r="E29" s="31" t="s">
        <v>4</v>
      </c>
      <c r="F29" s="9">
        <v>0</v>
      </c>
      <c r="G29" s="9"/>
      <c r="H29" s="9">
        <f t="shared" si="0"/>
        <v>0</v>
      </c>
      <c r="IS29"/>
    </row>
    <row r="30" spans="1:253" s="8" customFormat="1" ht="13.5" customHeight="1" x14ac:dyDescent="0.2">
      <c r="A30" s="10">
        <v>26</v>
      </c>
      <c r="B30" s="11">
        <f t="shared" si="1"/>
        <v>228</v>
      </c>
      <c r="C30" s="28">
        <v>6</v>
      </c>
      <c r="D30" s="30">
        <f t="shared" si="2"/>
        <v>0.5</v>
      </c>
      <c r="E30" s="31" t="s">
        <v>5</v>
      </c>
      <c r="F30" s="9">
        <v>0</v>
      </c>
      <c r="G30" s="9"/>
      <c r="H30" s="9">
        <f t="shared" si="0"/>
        <v>0</v>
      </c>
      <c r="IS30"/>
    </row>
    <row r="31" spans="1:253" ht="18" customHeight="1" thickBot="1" x14ac:dyDescent="0.25">
      <c r="A31" s="12"/>
      <c r="B31" s="13"/>
      <c r="C31" s="13"/>
      <c r="D31" s="32"/>
      <c r="E31" s="17" t="s">
        <v>2</v>
      </c>
      <c r="F31" s="16"/>
      <c r="G31" s="16"/>
      <c r="H31" s="20">
        <f>SUM(H5:H30)</f>
        <v>0</v>
      </c>
    </row>
    <row r="32" spans="1:253" ht="18" customHeight="1" thickTop="1" x14ac:dyDescent="0.2">
      <c r="A32" s="23"/>
      <c r="B32" s="23"/>
      <c r="C32" s="23"/>
      <c r="D32" s="23"/>
      <c r="E32" s="26"/>
      <c r="F32" s="24"/>
      <c r="G32" s="24"/>
      <c r="H32" s="25"/>
    </row>
  </sheetData>
  <customSheetViews>
    <customSheetView guid="{44422C47-5D13-46FB-985C-B9EEC7506742}" showPageBreaks="1" outlineSymbols="0" view="pageBreakPreview">
      <pageMargins left="0.27569444444444446" right="0.19652777777777777" top="0.39374999999999999" bottom="0" header="0.51180555555555562" footer="0.51180555555555562"/>
      <printOptions horizontalCentered="1"/>
      <pageSetup paperSize="9" firstPageNumber="0" orientation="landscape" horizontalDpi="300" verticalDpi="300" r:id="rId1"/>
      <headerFooter alignWithMargins="0"/>
    </customSheetView>
  </customSheetViews>
  <mergeCells count="1">
    <mergeCell ref="E2:H3"/>
  </mergeCells>
  <phoneticPr fontId="4" type="noConversion"/>
  <printOptions horizontalCentered="1"/>
  <pageMargins left="0.27569444444444446" right="0.19652777777777777" top="0.39374999999999999" bottom="0" header="0.51180555555555562" footer="0.51180555555555562"/>
  <pageSetup paperSize="9" firstPageNumber="0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5"/>
  <sheetViews>
    <sheetView showGridLines="0" tabSelected="1" showOutlineSymbols="0" view="pageBreakPreview" zoomScaleNormal="72" zoomScaleSheetLayoutView="100" workbookViewId="0">
      <selection activeCell="D5" sqref="D5"/>
    </sheetView>
  </sheetViews>
  <sheetFormatPr defaultColWidth="11.28515625" defaultRowHeight="12.75" x14ac:dyDescent="0.2"/>
  <cols>
    <col min="1" max="1" width="7.7109375" style="48" customWidth="1"/>
    <col min="2" max="2" width="9.140625" style="48" customWidth="1"/>
    <col min="3" max="3" width="113.42578125" style="40" customWidth="1"/>
    <col min="4" max="4" width="20.85546875" style="48" customWidth="1"/>
    <col min="5" max="6" width="25.7109375" style="40" customWidth="1"/>
    <col min="7" max="16384" width="11.28515625" style="40"/>
  </cols>
  <sheetData>
    <row r="1" spans="1:251" ht="69.75" customHeight="1" x14ac:dyDescent="0.2">
      <c r="A1" s="38"/>
      <c r="B1" s="38"/>
      <c r="C1" s="39"/>
      <c r="D1" s="56"/>
      <c r="E1" s="39"/>
    </row>
    <row r="2" spans="1:251" ht="15" customHeight="1" x14ac:dyDescent="0.2">
      <c r="A2" s="41"/>
      <c r="B2" s="41"/>
      <c r="E2" s="42"/>
      <c r="F2" s="42"/>
    </row>
    <row r="3" spans="1:251" s="43" customFormat="1" ht="34.5" customHeight="1" x14ac:dyDescent="0.2">
      <c r="A3" s="63" t="s">
        <v>37</v>
      </c>
      <c r="B3" s="64"/>
      <c r="C3" s="64"/>
      <c r="D3" s="64"/>
      <c r="E3" s="64"/>
      <c r="F3" s="65"/>
      <c r="IQ3" s="40"/>
    </row>
    <row r="4" spans="1:251" s="8" customFormat="1" ht="41.25" customHeight="1" x14ac:dyDescent="0.2">
      <c r="A4" s="33" t="s">
        <v>0</v>
      </c>
      <c r="B4" s="33" t="s">
        <v>20</v>
      </c>
      <c r="C4" s="33" t="s">
        <v>17</v>
      </c>
      <c r="D4" s="33" t="s">
        <v>38</v>
      </c>
      <c r="E4" s="33" t="s">
        <v>36</v>
      </c>
      <c r="F4" s="33" t="s">
        <v>16</v>
      </c>
      <c r="IQ4" s="40"/>
    </row>
    <row r="5" spans="1:251" s="8" customFormat="1" ht="39.950000000000003" customHeight="1" x14ac:dyDescent="0.2">
      <c r="A5" s="34">
        <v>1</v>
      </c>
      <c r="B5" s="49">
        <v>752</v>
      </c>
      <c r="C5" s="35" t="s">
        <v>1</v>
      </c>
      <c r="D5" s="54"/>
      <c r="E5" s="36">
        <f>F5/B5</f>
        <v>38.42</v>
      </c>
      <c r="F5" s="36">
        <v>28891.84</v>
      </c>
      <c r="IQ5" s="40"/>
    </row>
    <row r="6" spans="1:251" s="8" customFormat="1" ht="39.950000000000003" customHeight="1" x14ac:dyDescent="0.2">
      <c r="A6" s="34">
        <v>2</v>
      </c>
      <c r="B6" s="49">
        <v>1648</v>
      </c>
      <c r="C6" s="35" t="s">
        <v>28</v>
      </c>
      <c r="D6" s="59" t="s">
        <v>52</v>
      </c>
      <c r="E6" s="36">
        <f t="shared" ref="E6:E33" si="0">F6/B6</f>
        <v>7.6181000000000001</v>
      </c>
      <c r="F6" s="36">
        <v>12554.6288</v>
      </c>
      <c r="IQ6" s="40"/>
    </row>
    <row r="7" spans="1:251" s="8" customFormat="1" ht="39.950000000000003" customHeight="1" x14ac:dyDescent="0.2">
      <c r="A7" s="34">
        <v>3</v>
      </c>
      <c r="B7" s="49">
        <v>2256</v>
      </c>
      <c r="C7" s="35" t="s">
        <v>53</v>
      </c>
      <c r="D7" s="54" t="s">
        <v>54</v>
      </c>
      <c r="E7" s="36">
        <f t="shared" si="0"/>
        <v>7.3221500000000006</v>
      </c>
      <c r="F7" s="36">
        <v>16518.770400000001</v>
      </c>
      <c r="IQ7" s="40"/>
    </row>
    <row r="8" spans="1:251" s="8" customFormat="1" ht="39.950000000000003" customHeight="1" x14ac:dyDescent="0.2">
      <c r="A8" s="34">
        <v>4</v>
      </c>
      <c r="B8" s="49">
        <v>4032</v>
      </c>
      <c r="C8" s="35" t="s">
        <v>35</v>
      </c>
      <c r="D8" s="54" t="s">
        <v>45</v>
      </c>
      <c r="E8" s="36">
        <f t="shared" si="0"/>
        <v>7.31</v>
      </c>
      <c r="F8" s="36">
        <v>29473.919999999998</v>
      </c>
      <c r="IQ8" s="40"/>
    </row>
    <row r="9" spans="1:251" s="8" customFormat="1" ht="39.950000000000003" customHeight="1" x14ac:dyDescent="0.2">
      <c r="A9" s="34">
        <v>5</v>
      </c>
      <c r="B9" s="49">
        <v>436</v>
      </c>
      <c r="C9" s="35" t="s">
        <v>31</v>
      </c>
      <c r="D9" s="54" t="s">
        <v>55</v>
      </c>
      <c r="E9" s="36">
        <f t="shared" si="0"/>
        <v>10.2102</v>
      </c>
      <c r="F9" s="36">
        <v>4451.6472000000003</v>
      </c>
      <c r="IQ9" s="40"/>
    </row>
    <row r="10" spans="1:251" s="8" customFormat="1" ht="39.950000000000003" customHeight="1" x14ac:dyDescent="0.2">
      <c r="A10" s="34">
        <v>6</v>
      </c>
      <c r="B10" s="49">
        <v>2616</v>
      </c>
      <c r="C10" s="35" t="s">
        <v>56</v>
      </c>
      <c r="D10" s="54" t="s">
        <v>57</v>
      </c>
      <c r="E10" s="36">
        <f t="shared" si="0"/>
        <v>1.46435</v>
      </c>
      <c r="F10" s="36">
        <v>3830.7395999999999</v>
      </c>
      <c r="IQ10" s="40"/>
    </row>
    <row r="11" spans="1:251" s="8" customFormat="1" ht="39.950000000000003" customHeight="1" x14ac:dyDescent="0.2">
      <c r="A11" s="34">
        <v>7</v>
      </c>
      <c r="B11" s="49">
        <v>1384</v>
      </c>
      <c r="C11" s="35" t="s">
        <v>32</v>
      </c>
      <c r="D11" s="54"/>
      <c r="E11" s="36">
        <f t="shared" si="0"/>
        <v>17.989999999999998</v>
      </c>
      <c r="F11" s="36">
        <v>24898.159999999996</v>
      </c>
      <c r="IQ11" s="40"/>
    </row>
    <row r="12" spans="1:251" s="8" customFormat="1" ht="39.950000000000003" customHeight="1" x14ac:dyDescent="0.2">
      <c r="A12" s="34">
        <v>8</v>
      </c>
      <c r="B12" s="49">
        <v>2616</v>
      </c>
      <c r="C12" s="35" t="s">
        <v>6</v>
      </c>
      <c r="D12" s="54" t="s">
        <v>44</v>
      </c>
      <c r="E12" s="36">
        <f t="shared" si="0"/>
        <v>0.86345000000000005</v>
      </c>
      <c r="F12" s="36">
        <v>2258.7852000000003</v>
      </c>
      <c r="IQ12" s="40"/>
    </row>
    <row r="13" spans="1:251" s="8" customFormat="1" ht="39.950000000000003" customHeight="1" x14ac:dyDescent="0.2">
      <c r="A13" s="34">
        <v>9</v>
      </c>
      <c r="B13" s="49">
        <v>620</v>
      </c>
      <c r="C13" s="35" t="s">
        <v>15</v>
      </c>
      <c r="D13" s="54" t="s">
        <v>43</v>
      </c>
      <c r="E13" s="36">
        <f t="shared" si="0"/>
        <v>7.0779499999999995</v>
      </c>
      <c r="F13" s="36">
        <v>4388.3289999999997</v>
      </c>
      <c r="IQ13" s="40"/>
    </row>
    <row r="14" spans="1:251" s="8" customFormat="1" ht="39.950000000000003" customHeight="1" x14ac:dyDescent="0.2">
      <c r="A14" s="34">
        <v>10</v>
      </c>
      <c r="B14" s="49">
        <v>1090</v>
      </c>
      <c r="C14" s="35" t="s">
        <v>33</v>
      </c>
      <c r="D14" s="54" t="s">
        <v>42</v>
      </c>
      <c r="E14" s="36">
        <f t="shared" si="0"/>
        <v>4.0291999999999994</v>
      </c>
      <c r="F14" s="36">
        <v>4391.8279999999995</v>
      </c>
      <c r="IQ14" s="40"/>
    </row>
    <row r="15" spans="1:251" s="8" customFormat="1" ht="39.950000000000003" customHeight="1" x14ac:dyDescent="0.2">
      <c r="A15" s="34">
        <v>11</v>
      </c>
      <c r="B15" s="49">
        <v>1008</v>
      </c>
      <c r="C15" s="35" t="s">
        <v>29</v>
      </c>
      <c r="D15" s="54" t="s">
        <v>51</v>
      </c>
      <c r="E15" s="36">
        <f t="shared" si="0"/>
        <v>2.44</v>
      </c>
      <c r="F15" s="36">
        <v>2459.52</v>
      </c>
      <c r="IQ15" s="40"/>
    </row>
    <row r="16" spans="1:251" s="8" customFormat="1" ht="39.950000000000003" customHeight="1" x14ac:dyDescent="0.2">
      <c r="A16" s="34">
        <v>12</v>
      </c>
      <c r="B16" s="49">
        <v>188</v>
      </c>
      <c r="C16" s="35" t="s">
        <v>58</v>
      </c>
      <c r="D16" s="54" t="s">
        <v>59</v>
      </c>
      <c r="E16" s="36">
        <f t="shared" si="0"/>
        <v>44.13</v>
      </c>
      <c r="F16" s="36">
        <v>8296.44</v>
      </c>
      <c r="IQ16" s="40"/>
    </row>
    <row r="17" spans="1:251" s="8" customFormat="1" ht="39.950000000000003" customHeight="1" x14ac:dyDescent="0.2">
      <c r="A17" s="34">
        <v>13</v>
      </c>
      <c r="B17" s="49">
        <v>188</v>
      </c>
      <c r="C17" s="35" t="s">
        <v>60</v>
      </c>
      <c r="D17" s="54" t="s">
        <v>61</v>
      </c>
      <c r="E17" s="36">
        <f t="shared" si="0"/>
        <v>41.876350000000002</v>
      </c>
      <c r="F17" s="36">
        <v>7872.7538000000004</v>
      </c>
      <c r="IQ17" s="40"/>
    </row>
    <row r="18" spans="1:251" s="8" customFormat="1" ht="39.950000000000003" customHeight="1" x14ac:dyDescent="0.2">
      <c r="A18" s="34">
        <v>14</v>
      </c>
      <c r="B18" s="49">
        <v>654</v>
      </c>
      <c r="C18" s="35" t="s">
        <v>62</v>
      </c>
      <c r="D18" s="54" t="s">
        <v>63</v>
      </c>
      <c r="E18" s="36">
        <f t="shared" si="0"/>
        <v>28.755549999999996</v>
      </c>
      <c r="F18" s="36">
        <v>18806.129699999998</v>
      </c>
      <c r="IQ18" s="40"/>
    </row>
    <row r="19" spans="1:251" s="8" customFormat="1" ht="39.950000000000003" customHeight="1" x14ac:dyDescent="0.2">
      <c r="A19" s="34">
        <v>15</v>
      </c>
      <c r="B19" s="49">
        <v>327</v>
      </c>
      <c r="C19" s="35" t="s">
        <v>64</v>
      </c>
      <c r="D19" s="54" t="s">
        <v>65</v>
      </c>
      <c r="E19" s="36">
        <f t="shared" si="0"/>
        <v>31.070599999999999</v>
      </c>
      <c r="F19" s="36">
        <v>10160.0862</v>
      </c>
      <c r="IQ19" s="40"/>
    </row>
    <row r="20" spans="1:251" s="8" customFormat="1" ht="39.950000000000003" customHeight="1" x14ac:dyDescent="0.2">
      <c r="A20" s="34">
        <v>16</v>
      </c>
      <c r="B20" s="49">
        <v>515</v>
      </c>
      <c r="C20" s="35" t="s">
        <v>7</v>
      </c>
      <c r="D20" s="54" t="s">
        <v>46</v>
      </c>
      <c r="E20" s="36">
        <f t="shared" si="0"/>
        <v>14.907850000000002</v>
      </c>
      <c r="F20" s="36">
        <v>7677.5427500000005</v>
      </c>
      <c r="IQ20" s="40"/>
    </row>
    <row r="21" spans="1:251" s="8" customFormat="1" ht="39.950000000000003" customHeight="1" x14ac:dyDescent="0.2">
      <c r="A21" s="34">
        <v>17</v>
      </c>
      <c r="B21" s="49">
        <v>515</v>
      </c>
      <c r="C21" s="35" t="s">
        <v>66</v>
      </c>
      <c r="D21" s="54" t="s">
        <v>67</v>
      </c>
      <c r="E21" s="36">
        <f t="shared" si="0"/>
        <v>15.163</v>
      </c>
      <c r="F21" s="36">
        <v>7808.9449999999997</v>
      </c>
      <c r="IQ21" s="40"/>
    </row>
    <row r="22" spans="1:251" s="8" customFormat="1" ht="39.950000000000003" customHeight="1" x14ac:dyDescent="0.2">
      <c r="A22" s="34">
        <v>18</v>
      </c>
      <c r="B22" s="49">
        <v>515</v>
      </c>
      <c r="C22" s="35" t="s">
        <v>68</v>
      </c>
      <c r="D22" s="54" t="s">
        <v>69</v>
      </c>
      <c r="E22" s="36">
        <f t="shared" si="0"/>
        <v>12.10075</v>
      </c>
      <c r="F22" s="36">
        <v>6231.8862499999996</v>
      </c>
      <c r="IQ22" s="40"/>
    </row>
    <row r="23" spans="1:251" s="8" customFormat="1" ht="39.950000000000003" customHeight="1" x14ac:dyDescent="0.2">
      <c r="A23" s="34">
        <v>19</v>
      </c>
      <c r="B23" s="49">
        <v>343</v>
      </c>
      <c r="C23" s="35" t="s">
        <v>10</v>
      </c>
      <c r="D23" s="54"/>
      <c r="E23" s="36">
        <f t="shared" si="0"/>
        <v>9.64</v>
      </c>
      <c r="F23" s="36">
        <v>3306.52</v>
      </c>
      <c r="IQ23" s="40"/>
    </row>
    <row r="24" spans="1:251" s="8" customFormat="1" ht="39.950000000000003" customHeight="1" x14ac:dyDescent="0.2">
      <c r="A24" s="34">
        <v>20</v>
      </c>
      <c r="B24" s="49">
        <v>343</v>
      </c>
      <c r="C24" s="35" t="s">
        <v>11</v>
      </c>
      <c r="D24" s="54"/>
      <c r="E24" s="36">
        <f t="shared" si="0"/>
        <v>8.2899999999999991</v>
      </c>
      <c r="F24" s="36">
        <v>2843.47</v>
      </c>
      <c r="IQ24" s="40"/>
    </row>
    <row r="25" spans="1:251" s="8" customFormat="1" ht="39.950000000000003" customHeight="1" x14ac:dyDescent="0.2">
      <c r="A25" s="34">
        <v>21</v>
      </c>
      <c r="B25" s="49">
        <v>515</v>
      </c>
      <c r="C25" s="35" t="s">
        <v>12</v>
      </c>
      <c r="D25" s="54"/>
      <c r="E25" s="36">
        <f t="shared" si="0"/>
        <v>14.77</v>
      </c>
      <c r="F25" s="36">
        <v>7606.55</v>
      </c>
      <c r="IQ25" s="40"/>
    </row>
    <row r="26" spans="1:251" s="8" customFormat="1" ht="39.950000000000003" customHeight="1" x14ac:dyDescent="0.2">
      <c r="A26" s="34">
        <v>22</v>
      </c>
      <c r="B26" s="49">
        <v>4444</v>
      </c>
      <c r="C26" s="35" t="s">
        <v>13</v>
      </c>
      <c r="D26" s="54" t="s">
        <v>47</v>
      </c>
      <c r="E26" s="36">
        <f t="shared" si="0"/>
        <v>0.62614999999999998</v>
      </c>
      <c r="F26" s="36">
        <v>2782.6106</v>
      </c>
      <c r="IQ26" s="40"/>
    </row>
    <row r="27" spans="1:251" s="8" customFormat="1" ht="39.950000000000003" customHeight="1" x14ac:dyDescent="0.2">
      <c r="A27" s="34">
        <v>23</v>
      </c>
      <c r="B27" s="49">
        <v>1154</v>
      </c>
      <c r="C27" s="35" t="s">
        <v>14</v>
      </c>
      <c r="D27" s="58" t="s">
        <v>50</v>
      </c>
      <c r="E27" s="36">
        <f t="shared" si="0"/>
        <v>1.2040500000000001</v>
      </c>
      <c r="F27" s="36">
        <v>1389.4737</v>
      </c>
      <c r="IQ27" s="40"/>
    </row>
    <row r="28" spans="1:251" s="8" customFormat="1" ht="39.950000000000003" customHeight="1" x14ac:dyDescent="0.2">
      <c r="A28" s="34">
        <v>24</v>
      </c>
      <c r="B28" s="49">
        <v>72</v>
      </c>
      <c r="C28" s="35" t="s">
        <v>70</v>
      </c>
      <c r="D28" s="54" t="s">
        <v>71</v>
      </c>
      <c r="E28" s="36">
        <f t="shared" si="0"/>
        <v>17.107749999999999</v>
      </c>
      <c r="F28" s="36">
        <v>1231.758</v>
      </c>
      <c r="IQ28" s="40"/>
    </row>
    <row r="29" spans="1:251" s="8" customFormat="1" ht="39.950000000000003" customHeight="1" x14ac:dyDescent="0.2">
      <c r="A29" s="34">
        <v>25</v>
      </c>
      <c r="B29" s="49">
        <v>9716</v>
      </c>
      <c r="C29" s="35" t="s">
        <v>72</v>
      </c>
      <c r="D29" s="54" t="s">
        <v>48</v>
      </c>
      <c r="E29" s="36">
        <f t="shared" si="0"/>
        <v>1.0444</v>
      </c>
      <c r="F29" s="36">
        <v>10147.3904</v>
      </c>
      <c r="IQ29" s="40"/>
    </row>
    <row r="30" spans="1:251" s="8" customFormat="1" ht="39.950000000000003" customHeight="1" x14ac:dyDescent="0.2">
      <c r="A30" s="34">
        <v>26</v>
      </c>
      <c r="B30" s="49">
        <v>3926</v>
      </c>
      <c r="C30" s="35" t="s">
        <v>73</v>
      </c>
      <c r="D30" s="54" t="s">
        <v>49</v>
      </c>
      <c r="E30" s="36">
        <f t="shared" si="0"/>
        <v>3.4064000000000001</v>
      </c>
      <c r="F30" s="36">
        <v>13373.526400000001</v>
      </c>
      <c r="IQ30" s="40"/>
    </row>
    <row r="31" spans="1:251" s="8" customFormat="1" ht="48.75" customHeight="1" x14ac:dyDescent="0.2">
      <c r="A31" s="34">
        <v>27</v>
      </c>
      <c r="B31" s="49">
        <v>32328</v>
      </c>
      <c r="C31" s="52" t="s">
        <v>39</v>
      </c>
      <c r="D31" s="54">
        <v>1254227</v>
      </c>
      <c r="E31" s="36">
        <f t="shared" si="0"/>
        <v>61.8416</v>
      </c>
      <c r="F31" s="36">
        <v>1999215.2448</v>
      </c>
      <c r="IQ31" s="40"/>
    </row>
    <row r="32" spans="1:251" s="8" customFormat="1" ht="48.75" customHeight="1" x14ac:dyDescent="0.2">
      <c r="A32" s="34">
        <v>28</v>
      </c>
      <c r="B32" s="49">
        <v>22392</v>
      </c>
      <c r="C32" s="53" t="s">
        <v>40</v>
      </c>
      <c r="D32" s="55">
        <v>1467000</v>
      </c>
      <c r="E32" s="36">
        <f t="shared" si="0"/>
        <v>7.2123999999999988</v>
      </c>
      <c r="F32" s="36">
        <v>161500.06079999998</v>
      </c>
      <c r="IQ32" s="40"/>
    </row>
    <row r="33" spans="1:251" s="8" customFormat="1" ht="48.75" customHeight="1" x14ac:dyDescent="0.2">
      <c r="A33" s="50">
        <v>29</v>
      </c>
      <c r="B33" s="49">
        <v>39744</v>
      </c>
      <c r="C33" s="52" t="s">
        <v>41</v>
      </c>
      <c r="D33" s="51">
        <v>1025392</v>
      </c>
      <c r="E33" s="36">
        <f t="shared" si="0"/>
        <v>4.6483499999999998</v>
      </c>
      <c r="F33" s="36">
        <v>184744.02239999999</v>
      </c>
      <c r="IQ33" s="40"/>
    </row>
    <row r="34" spans="1:251" ht="39.950000000000003" customHeight="1" x14ac:dyDescent="0.2">
      <c r="A34" s="66" t="s">
        <v>2</v>
      </c>
      <c r="B34" s="67"/>
      <c r="C34" s="67"/>
      <c r="D34" s="67"/>
      <c r="E34" s="68"/>
      <c r="F34" s="37">
        <f>SUM(F5:F33)</f>
        <v>2589112.5790000004</v>
      </c>
    </row>
    <row r="35" spans="1:251" ht="18" customHeight="1" x14ac:dyDescent="0.2">
      <c r="A35" s="44"/>
      <c r="B35" s="44"/>
      <c r="C35" s="45"/>
      <c r="D35" s="57"/>
      <c r="E35" s="46"/>
      <c r="F35" s="47"/>
    </row>
  </sheetData>
  <customSheetViews>
    <customSheetView guid="{44422C47-5D13-46FB-985C-B9EEC7506742}" showPageBreaks="1" outlineSymbols="0" view="pageBreakPreview" topLeftCell="A16">
      <selection activeCell="C28" sqref="C28"/>
      <pageMargins left="0.74791666666666667" right="0.74791666666666667" top="0.98402777777777783" bottom="0.98402777777777783" header="0.49236111111111114" footer="0.49236111111111114"/>
      <printOptions gridLines="1"/>
      <pageSetup paperSize="9" firstPageNumber="0" orientation="portrait" horizontalDpi="300" verticalDpi="300" r:id="rId1"/>
      <headerFooter alignWithMargins="0">
        <oddHeader>&amp;C&amp;A</oddHeader>
        <oddFooter>&amp;CPágina &amp;P</oddFooter>
      </headerFooter>
    </customSheetView>
  </customSheetViews>
  <mergeCells count="2">
    <mergeCell ref="A3:F3"/>
    <mergeCell ref="A34:E34"/>
  </mergeCells>
  <phoneticPr fontId="4" type="noConversion"/>
  <printOptions gridLines="1"/>
  <pageMargins left="0.74803149606299213" right="0.74803149606299213" top="0.98425196850393704" bottom="0.98425196850393704" header="0.51181102362204722" footer="0.51181102362204722"/>
  <pageSetup paperSize="9" scale="37" firstPageNumber="0" orientation="portrait" horizontalDpi="300" verticalDpi="300" r:id="rId2"/>
  <headerFooter alignWithMargins="0">
    <oddHeader>&amp;C&amp;A</oddHeader>
    <oddFooter>&amp;CPágina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SERVENTE 55H MES</vt:lpstr>
      <vt:lpstr>TOTAL DE PRODUTOS DE LIMPEZA</vt:lpstr>
      <vt:lpstr>_1Excel_BuiltIn_Print_Titles_1_1</vt:lpstr>
      <vt:lpstr>Excel_BuiltIn_Print_Titles_1</vt:lpstr>
      <vt:lpstr>'SERVENTE 55H MES'!Titulos_de_impressao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Juliana Silva Teixeira</cp:lastModifiedBy>
  <cp:lastPrinted>2015-08-04T22:50:35Z</cp:lastPrinted>
  <dcterms:created xsi:type="dcterms:W3CDTF">2010-07-22T23:31:55Z</dcterms:created>
  <dcterms:modified xsi:type="dcterms:W3CDTF">2019-01-28T13:21:55Z</dcterms:modified>
</cp:coreProperties>
</file>