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Users\Servidor\Documents\COMERCIAL 01\Licitações\Editais MG\EDITAIS 2019\MP Central MG\Planilhas Ajustadas\"/>
    </mc:Choice>
  </mc:AlternateContent>
  <bookViews>
    <workbookView xWindow="0" yWindow="0" windowWidth="20490" windowHeight="7815"/>
  </bookViews>
  <sheets>
    <sheet name="Plan1" sheetId="1" r:id="rId1"/>
    <sheet name="Plan 2" sheetId="4" r:id="rId2"/>
    <sheet name="Plan 3" sheetId="14" r:id="rId3"/>
    <sheet name="Plan 4" sheetId="15" r:id="rId4"/>
    <sheet name="Plan 5" sheetId="16" r:id="rId5"/>
    <sheet name="Plan 6" sheetId="20" r:id="rId6"/>
    <sheet name="Plan 7" sheetId="21" r:id="rId7"/>
  </sheets>
  <definedNames>
    <definedName name="_xlnm.Print_Area" localSheetId="1">'Plan 2'!$B$1:$H$52</definedName>
    <definedName name="_xlnm.Print_Area" localSheetId="2">'Plan 3'!$B$1:$H$49</definedName>
    <definedName name="_xlnm.Print_Area" localSheetId="3">'Plan 4'!$B$1:$H$52</definedName>
    <definedName name="_xlnm.Print_Area" localSheetId="4">'Plan 5'!$B$1:$H$42</definedName>
    <definedName name="_xlnm.Print_Area" localSheetId="5">'Plan 6'!$B$1:$H$47</definedName>
    <definedName name="_xlnm.Print_Area" localSheetId="6">'Plan 7'!$B$1:$H$40</definedName>
    <definedName name="_xlnm.Print_Area" localSheetId="0">Plan1!$B$1:$H$52</definedName>
  </definedNames>
  <calcPr calcId="162913"/>
</workbook>
</file>

<file path=xl/calcChain.xml><?xml version="1.0" encoding="utf-8"?>
<calcChain xmlns="http://schemas.openxmlformats.org/spreadsheetml/2006/main">
  <c r="H12" i="20" l="1"/>
  <c r="H13" i="21"/>
  <c r="H12" i="21"/>
  <c r="H13" i="20"/>
  <c r="H13" i="14" l="1"/>
  <c r="H12" i="14"/>
  <c r="H13" i="4"/>
  <c r="H12" i="4"/>
  <c r="H13" i="16"/>
  <c r="H12" i="16"/>
  <c r="H13" i="15"/>
  <c r="H12" i="15"/>
  <c r="H13" i="1"/>
  <c r="H12" i="1"/>
  <c r="H24" i="14" l="1"/>
  <c r="H24" i="4"/>
  <c r="H21" i="21"/>
  <c r="H22" i="21"/>
  <c r="H20" i="21"/>
  <c r="H29" i="20"/>
  <c r="H30" i="20"/>
  <c r="H28" i="20"/>
  <c r="H29" i="15"/>
  <c r="H30" i="15"/>
  <c r="H31" i="15"/>
  <c r="H32" i="15"/>
  <c r="H28" i="15"/>
  <c r="H29" i="14"/>
  <c r="H30" i="14"/>
  <c r="H31" i="14"/>
  <c r="H32" i="14"/>
  <c r="H28" i="14"/>
  <c r="H29" i="4"/>
  <c r="H30" i="4"/>
  <c r="H31" i="4"/>
  <c r="H32" i="4"/>
  <c r="H28" i="4"/>
  <c r="H30" i="1"/>
  <c r="H31" i="1"/>
  <c r="H32" i="1"/>
  <c r="H29" i="1"/>
  <c r="H37" i="4" l="1"/>
  <c r="H45" i="4" s="1"/>
  <c r="H47" i="4" s="1"/>
  <c r="H51" i="4" s="1"/>
  <c r="I52" i="4" s="1"/>
  <c r="H34" i="14"/>
  <c r="H42" i="14" s="1"/>
  <c r="H25" i="21" l="1"/>
  <c r="H16" i="21"/>
  <c r="H32" i="20"/>
  <c r="H24" i="20"/>
  <c r="H27" i="16"/>
  <c r="H17" i="16"/>
  <c r="H35" i="16" s="1"/>
  <c r="H37" i="16" s="1"/>
  <c r="H41" i="16" s="1"/>
  <c r="I41" i="16" s="1"/>
  <c r="H24" i="15"/>
  <c r="H37" i="15"/>
  <c r="H37" i="1"/>
  <c r="H24" i="1"/>
  <c r="H45" i="1" l="1"/>
  <c r="H47" i="1"/>
  <c r="H51" i="1" s="1"/>
  <c r="I52" i="1" s="1"/>
  <c r="H44" i="14"/>
  <c r="H48" i="14" s="1"/>
  <c r="I49" i="14" s="1"/>
  <c r="H45" i="15"/>
  <c r="H47" i="15" s="1"/>
  <c r="H51" i="15" s="1"/>
  <c r="I52" i="15" s="1"/>
  <c r="H33" i="21"/>
  <c r="H35" i="21" s="1"/>
  <c r="H39" i="21" s="1"/>
  <c r="I40" i="21" s="1"/>
  <c r="H40" i="20"/>
  <c r="H42" i="20" s="1"/>
  <c r="H46" i="20" s="1"/>
  <c r="I47" i="20" s="1"/>
</calcChain>
</file>

<file path=xl/sharedStrings.xml><?xml version="1.0" encoding="utf-8"?>
<sst xmlns="http://schemas.openxmlformats.org/spreadsheetml/2006/main" count="307" uniqueCount="34">
  <si>
    <t>MPMG</t>
  </si>
  <si>
    <t xml:space="preserve">                     ANEXO IV                           MODELO DE COMPOSIÇÃO DE CUSTO DE PREÇO UNITÁRIO</t>
  </si>
  <si>
    <t>MATERIAIS (SEM BDI)</t>
  </si>
  <si>
    <t>DISCRIMINAÇÃO</t>
  </si>
  <si>
    <t>UNIDADE</t>
  </si>
  <si>
    <t>QUANT.</t>
  </si>
  <si>
    <t>P.UNIT.</t>
  </si>
  <si>
    <t>P.TOTAL</t>
  </si>
  <si>
    <t>SUB-TOTAL</t>
  </si>
  <si>
    <t>MÃO-DE-OBRA (SEM BDI)</t>
  </si>
  <si>
    <t>OUTROS (SEM BDI)</t>
  </si>
  <si>
    <t>TOTAL - R$</t>
  </si>
  <si>
    <t>BDI                %</t>
  </si>
  <si>
    <t>TOTAL DO SERVIÇO - R$</t>
  </si>
  <si>
    <t>Deslocamento \ Alimentação</t>
  </si>
  <si>
    <t>pç</t>
  </si>
  <si>
    <t>Valor Hora operador</t>
  </si>
  <si>
    <t>Valor Hora Mecânico</t>
  </si>
  <si>
    <t>Valor Hora Aux Mecânico</t>
  </si>
  <si>
    <t>vb</t>
  </si>
  <si>
    <t>sv</t>
  </si>
  <si>
    <t>EMPRESA: Engeclimar Ar Condicionado Ltda</t>
  </si>
  <si>
    <t>Materiais Preventiva(Graxa, Estopa, óleo lubricante,ferramental e etc)</t>
  </si>
  <si>
    <t>UNIDADE: Região Central</t>
  </si>
  <si>
    <t>OBJETO:  Prestação de serviços continuados de manutenção preventiva, corretiva e operação de sistemas de climatização</t>
  </si>
  <si>
    <t>SERVIÇO: Self contained com equipe residente 7,5 TR</t>
  </si>
  <si>
    <t>SERVIÇO:  Self contained com equipe residente 5TR</t>
  </si>
  <si>
    <t>SERVIÇO: Self contained com equipe residente 10 TR</t>
  </si>
  <si>
    <t>SERVIÇO:  Self contained com equipe residente 15 TR</t>
  </si>
  <si>
    <t>SERVIÇO:  Multisplit com equipe residente 15 TR</t>
  </si>
  <si>
    <t>SERVIÇO:  Chiller 75 TR</t>
  </si>
  <si>
    <t>SERVIÇO:  Multisplit 10 TR</t>
  </si>
  <si>
    <t>DATA: 01/08/2019</t>
  </si>
  <si>
    <t>Materiais Corretiva Riscos(Correias,Gás, Compressores, Placas Eletrônicas)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</si>
</sst>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</numFmts>
  <fonts count="5" x14ac:knownFonts="1">
    <font>
      <sz val="10"/>
      <name val="Arial"/>
      <family val="2"/>
    </font>
    <font>
      <sz val="10"/>
      <name val="Arial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44" fontId="1" fillId="0" borderId="0" applyFill="0" applyBorder="0" applyAlignment="0" applyProtection="0"/>
    <xf numFmtId="9" fontId="4" fillId="0" borderId="0" applyFont="0" applyFill="0" applyBorder="0" applyAlignment="0" applyProtection="0"/>
  </cellStyleXfs>
  <cellXfs count="61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10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44" fontId="1" fillId="0" borderId="13" xfId="1" applyBorder="1"/>
    <xf numFmtId="44" fontId="1" fillId="0" borderId="14" xfId="1" applyBorder="1"/>
    <xf numFmtId="44" fontId="1" fillId="0" borderId="16" xfId="1" applyBorder="1"/>
    <xf numFmtId="44" fontId="1" fillId="0" borderId="17" xfId="1" applyBorder="1"/>
    <xf numFmtId="164" fontId="0" fillId="0" borderId="0" xfId="0" applyNumberFormat="1"/>
    <xf numFmtId="0" fontId="3" fillId="0" borderId="24" xfId="0" applyFont="1" applyBorder="1" applyAlignment="1">
      <alignment horizontal="left" vertical="center"/>
    </xf>
    <xf numFmtId="44" fontId="1" fillId="0" borderId="24" xfId="1" applyBorder="1" applyAlignment="1">
      <alignment horizontal="center" vertical="center"/>
    </xf>
    <xf numFmtId="0" fontId="0" fillId="0" borderId="9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1" xfId="0" applyFont="1" applyBorder="1" applyAlignment="1">
      <alignment horizontal="right" vertical="center"/>
    </xf>
    <xf numFmtId="44" fontId="0" fillId="0" borderId="22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4" xfId="0" applyFont="1" applyBorder="1" applyAlignment="1">
      <alignment horizontal="left" vertical="center"/>
    </xf>
    <xf numFmtId="44" fontId="1" fillId="0" borderId="28" xfId="1" applyBorder="1" applyAlignment="1">
      <alignment horizontal="center" vertical="center"/>
    </xf>
    <xf numFmtId="44" fontId="1" fillId="0" borderId="29" xfId="1" applyBorder="1" applyAlignment="1">
      <alignment horizontal="center" vertical="center"/>
    </xf>
    <xf numFmtId="0" fontId="0" fillId="0" borderId="24" xfId="0" applyBorder="1" applyAlignment="1">
      <alignment horizontal="left" vertical="center"/>
    </xf>
    <xf numFmtId="10" fontId="0" fillId="0" borderId="28" xfId="0" applyNumberFormat="1" applyBorder="1" applyAlignment="1">
      <alignment horizontal="right" vertical="center"/>
    </xf>
    <xf numFmtId="0" fontId="0" fillId="0" borderId="29" xfId="0" applyBorder="1" applyAlignment="1">
      <alignment horizontal="right" vertical="center"/>
    </xf>
    <xf numFmtId="44" fontId="0" fillId="0" borderId="22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3" fillId="0" borderId="2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5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6" xfId="0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6" xfId="0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0" fillId="0" borderId="8" xfId="0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10" fontId="0" fillId="0" borderId="28" xfId="2" applyNumberFormat="1" applyFont="1" applyBorder="1" applyAlignment="1">
      <alignment horizontal="right" vertical="center"/>
    </xf>
    <xf numFmtId="10" fontId="0" fillId="0" borderId="29" xfId="2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200025</xdr:rowOff>
    </xdr:from>
    <xdr:to>
      <xdr:col>3</xdr:col>
      <xdr:colOff>1076325</xdr:colOff>
      <xdr:row>3</xdr:row>
      <xdr:rowOff>76200</xdr:rowOff>
    </xdr:to>
    <xdr:pic>
      <xdr:nvPicPr>
        <xdr:cNvPr id="1025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00025"/>
          <a:ext cx="2638425" cy="6477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200025</xdr:rowOff>
    </xdr:from>
    <xdr:to>
      <xdr:col>3</xdr:col>
      <xdr:colOff>1076325</xdr:colOff>
      <xdr:row>3</xdr:row>
      <xdr:rowOff>76200</xdr:rowOff>
    </xdr:to>
    <xdr:pic>
      <xdr:nvPicPr>
        <xdr:cNvPr id="2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00025"/>
          <a:ext cx="2638425" cy="6477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200025</xdr:rowOff>
    </xdr:from>
    <xdr:to>
      <xdr:col>3</xdr:col>
      <xdr:colOff>1076325</xdr:colOff>
      <xdr:row>3</xdr:row>
      <xdr:rowOff>76200</xdr:rowOff>
    </xdr:to>
    <xdr:pic>
      <xdr:nvPicPr>
        <xdr:cNvPr id="2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00025"/>
          <a:ext cx="2638425" cy="6667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200025</xdr:rowOff>
    </xdr:from>
    <xdr:to>
      <xdr:col>3</xdr:col>
      <xdr:colOff>1076325</xdr:colOff>
      <xdr:row>3</xdr:row>
      <xdr:rowOff>76200</xdr:rowOff>
    </xdr:to>
    <xdr:pic>
      <xdr:nvPicPr>
        <xdr:cNvPr id="2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00025"/>
          <a:ext cx="2638425" cy="6667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200025</xdr:rowOff>
    </xdr:from>
    <xdr:to>
      <xdr:col>3</xdr:col>
      <xdr:colOff>1076325</xdr:colOff>
      <xdr:row>3</xdr:row>
      <xdr:rowOff>76200</xdr:rowOff>
    </xdr:to>
    <xdr:pic>
      <xdr:nvPicPr>
        <xdr:cNvPr id="2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00025"/>
          <a:ext cx="2638425" cy="6667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200025</xdr:rowOff>
    </xdr:from>
    <xdr:to>
      <xdr:col>3</xdr:col>
      <xdr:colOff>1076325</xdr:colOff>
      <xdr:row>3</xdr:row>
      <xdr:rowOff>76200</xdr:rowOff>
    </xdr:to>
    <xdr:pic>
      <xdr:nvPicPr>
        <xdr:cNvPr id="2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00025"/>
          <a:ext cx="2638425" cy="6667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200025</xdr:rowOff>
    </xdr:from>
    <xdr:to>
      <xdr:col>3</xdr:col>
      <xdr:colOff>1076325</xdr:colOff>
      <xdr:row>3</xdr:row>
      <xdr:rowOff>76200</xdr:rowOff>
    </xdr:to>
    <xdr:pic>
      <xdr:nvPicPr>
        <xdr:cNvPr id="2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00025"/>
          <a:ext cx="2638425" cy="6667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2"/>
  <sheetViews>
    <sheetView tabSelected="1" view="pageBreakPreview" workbookViewId="0">
      <selection activeCell="I52" sqref="I52"/>
    </sheetView>
  </sheetViews>
  <sheetFormatPr defaultRowHeight="12.75" x14ac:dyDescent="0.2"/>
  <cols>
    <col min="2" max="3" width="12.42578125" customWidth="1"/>
    <col min="4" max="4" width="40" customWidth="1"/>
    <col min="6" max="6" width="13.85546875" customWidth="1"/>
    <col min="7" max="8" width="15.7109375" customWidth="1"/>
    <col min="9" max="9" width="16.42578125" customWidth="1"/>
    <col min="10" max="10" width="10" bestFit="1" customWidth="1"/>
  </cols>
  <sheetData>
    <row r="1" spans="2:8" ht="20.25" customHeight="1" x14ac:dyDescent="0.2">
      <c r="B1" s="44" t="s">
        <v>0</v>
      </c>
      <c r="D1" s="1"/>
      <c r="E1" s="45" t="s">
        <v>1</v>
      </c>
      <c r="F1" s="45"/>
      <c r="G1" s="45"/>
      <c r="H1" s="45"/>
    </row>
    <row r="2" spans="2:8" ht="20.25" x14ac:dyDescent="0.2">
      <c r="B2" s="44"/>
      <c r="C2" s="2"/>
      <c r="D2" s="2"/>
      <c r="E2" s="45"/>
      <c r="F2" s="45"/>
      <c r="G2" s="45"/>
      <c r="H2" s="45"/>
    </row>
    <row r="3" spans="2:8" ht="20.25" x14ac:dyDescent="0.2">
      <c r="B3" s="44"/>
      <c r="C3" s="2"/>
      <c r="D3" s="2"/>
      <c r="E3" s="45"/>
      <c r="F3" s="45"/>
      <c r="G3" s="45"/>
      <c r="H3" s="45"/>
    </row>
    <row r="4" spans="2:8" ht="20.25" x14ac:dyDescent="0.2">
      <c r="B4" s="3"/>
      <c r="C4" s="2"/>
      <c r="D4" s="2"/>
      <c r="E4" s="45"/>
      <c r="F4" s="45"/>
      <c r="G4" s="45"/>
      <c r="H4" s="45"/>
    </row>
    <row r="5" spans="2:8" x14ac:dyDescent="0.2">
      <c r="B5" s="46" t="s">
        <v>21</v>
      </c>
      <c r="C5" s="47"/>
      <c r="D5" s="47"/>
      <c r="E5" s="47"/>
      <c r="F5" s="47"/>
      <c r="G5" s="47"/>
      <c r="H5" s="47"/>
    </row>
    <row r="6" spans="2:8" x14ac:dyDescent="0.2">
      <c r="B6" s="48" t="s">
        <v>24</v>
      </c>
      <c r="C6" s="49"/>
      <c r="D6" s="49"/>
      <c r="E6" s="49"/>
      <c r="F6" s="49"/>
      <c r="G6" s="50" t="s">
        <v>32</v>
      </c>
      <c r="H6" s="51"/>
    </row>
    <row r="7" spans="2:8" x14ac:dyDescent="0.2">
      <c r="B7" s="49"/>
      <c r="C7" s="49"/>
      <c r="D7" s="49"/>
      <c r="E7" s="49"/>
      <c r="F7" s="49"/>
      <c r="G7" s="51"/>
      <c r="H7" s="51"/>
    </row>
    <row r="8" spans="2:8" x14ac:dyDescent="0.2">
      <c r="B8" s="52" t="s">
        <v>26</v>
      </c>
      <c r="C8" s="53"/>
      <c r="D8" s="53"/>
      <c r="E8" s="53"/>
      <c r="F8" s="53"/>
      <c r="G8" s="54" t="s">
        <v>23</v>
      </c>
      <c r="H8" s="55"/>
    </row>
    <row r="9" spans="2:8" x14ac:dyDescent="0.2">
      <c r="B9" s="53"/>
      <c r="C9" s="53"/>
      <c r="D9" s="53"/>
      <c r="E9" s="53"/>
      <c r="F9" s="53"/>
      <c r="G9" s="55"/>
      <c r="H9" s="55"/>
    </row>
    <row r="10" spans="2:8" x14ac:dyDescent="0.2">
      <c r="B10" s="39" t="s">
        <v>2</v>
      </c>
      <c r="C10" s="39"/>
      <c r="D10" s="39"/>
      <c r="E10" s="39"/>
      <c r="F10" s="39"/>
      <c r="G10" s="39"/>
      <c r="H10" s="39"/>
    </row>
    <row r="11" spans="2:8" x14ac:dyDescent="0.2">
      <c r="B11" s="24" t="s">
        <v>3</v>
      </c>
      <c r="C11" s="24"/>
      <c r="D11" s="24"/>
      <c r="E11" s="4" t="s">
        <v>4</v>
      </c>
      <c r="F11" s="5" t="s">
        <v>5</v>
      </c>
      <c r="G11" s="5" t="s">
        <v>6</v>
      </c>
      <c r="H11" s="6" t="s">
        <v>7</v>
      </c>
    </row>
    <row r="12" spans="2:8" ht="17.100000000000001" customHeight="1" x14ac:dyDescent="0.2">
      <c r="B12" s="26" t="s">
        <v>22</v>
      </c>
      <c r="C12" s="26"/>
      <c r="D12" s="26"/>
      <c r="E12" s="13" t="s">
        <v>15</v>
      </c>
      <c r="F12" s="14">
        <v>1</v>
      </c>
      <c r="G12" s="17">
        <v>100</v>
      </c>
      <c r="H12" s="18">
        <f>F12*G12</f>
        <v>100</v>
      </c>
    </row>
    <row r="13" spans="2:8" ht="17.100000000000001" customHeight="1" x14ac:dyDescent="0.2">
      <c r="B13" s="26" t="s">
        <v>33</v>
      </c>
      <c r="C13" s="26"/>
      <c r="D13" s="26"/>
      <c r="E13" s="13" t="s">
        <v>15</v>
      </c>
      <c r="F13" s="15">
        <v>1</v>
      </c>
      <c r="G13" s="19">
        <v>190</v>
      </c>
      <c r="H13" s="18">
        <f>F13*G13</f>
        <v>190</v>
      </c>
    </row>
    <row r="14" spans="2:8" ht="17.100000000000001" customHeight="1" x14ac:dyDescent="0.2">
      <c r="B14" s="26"/>
      <c r="C14" s="26"/>
      <c r="D14" s="26"/>
      <c r="E14" s="13"/>
      <c r="F14" s="15"/>
      <c r="G14" s="19"/>
      <c r="H14" s="20"/>
    </row>
    <row r="15" spans="2:8" ht="17.100000000000001" customHeight="1" x14ac:dyDescent="0.2">
      <c r="B15" s="26"/>
      <c r="C15" s="26"/>
      <c r="D15" s="26"/>
      <c r="E15" s="9"/>
      <c r="F15" s="9"/>
      <c r="G15" s="9"/>
      <c r="H15" s="10"/>
    </row>
    <row r="16" spans="2:8" ht="17.100000000000001" customHeight="1" x14ac:dyDescent="0.2">
      <c r="B16" s="26"/>
      <c r="C16" s="26"/>
      <c r="D16" s="26"/>
      <c r="E16" s="9"/>
      <c r="F16" s="9"/>
      <c r="G16" s="9"/>
      <c r="H16" s="10"/>
    </row>
    <row r="17" spans="2:8" ht="17.100000000000001" customHeight="1" x14ac:dyDescent="0.2">
      <c r="B17" s="41"/>
      <c r="C17" s="42"/>
      <c r="D17" s="43"/>
      <c r="E17" s="9"/>
      <c r="F17" s="9"/>
      <c r="G17" s="9"/>
      <c r="H17" s="10"/>
    </row>
    <row r="18" spans="2:8" ht="17.100000000000001" customHeight="1" x14ac:dyDescent="0.2">
      <c r="B18" s="26"/>
      <c r="C18" s="26"/>
      <c r="D18" s="26"/>
      <c r="E18" s="9"/>
      <c r="F18" s="9"/>
      <c r="G18" s="9"/>
      <c r="H18" s="10"/>
    </row>
    <row r="19" spans="2:8" ht="17.100000000000001" customHeight="1" x14ac:dyDescent="0.2">
      <c r="B19" s="26"/>
      <c r="C19" s="26"/>
      <c r="D19" s="26"/>
      <c r="E19" s="9"/>
      <c r="F19" s="9"/>
      <c r="G19" s="9"/>
      <c r="H19" s="10"/>
    </row>
    <row r="20" spans="2:8" ht="17.100000000000001" customHeight="1" x14ac:dyDescent="0.2">
      <c r="B20" s="26"/>
      <c r="C20" s="26"/>
      <c r="D20" s="26"/>
      <c r="E20" s="9"/>
      <c r="F20" s="9"/>
      <c r="G20" s="9"/>
      <c r="H20" s="10"/>
    </row>
    <row r="21" spans="2:8" ht="17.100000000000001" customHeight="1" x14ac:dyDescent="0.2">
      <c r="B21" s="26"/>
      <c r="C21" s="26"/>
      <c r="D21" s="26"/>
      <c r="E21" s="9"/>
      <c r="F21" s="9"/>
      <c r="G21" s="9"/>
      <c r="H21" s="10"/>
    </row>
    <row r="22" spans="2:8" ht="17.100000000000001" customHeight="1" x14ac:dyDescent="0.2">
      <c r="B22" s="26"/>
      <c r="C22" s="26"/>
      <c r="D22" s="26"/>
      <c r="E22" s="9"/>
      <c r="F22" s="9"/>
      <c r="G22" s="9"/>
      <c r="H22" s="10"/>
    </row>
    <row r="23" spans="2:8" ht="17.100000000000001" customHeight="1" x14ac:dyDescent="0.2">
      <c r="B23" s="40"/>
      <c r="C23" s="40"/>
      <c r="D23" s="40"/>
      <c r="E23" s="11"/>
      <c r="F23" s="11"/>
      <c r="G23" s="11"/>
      <c r="H23" s="12"/>
    </row>
    <row r="24" spans="2:8" x14ac:dyDescent="0.2">
      <c r="B24" s="27" t="s">
        <v>8</v>
      </c>
      <c r="C24" s="27"/>
      <c r="D24" s="27"/>
      <c r="E24" s="27"/>
      <c r="F24" s="27"/>
      <c r="G24" s="27"/>
      <c r="H24" s="36">
        <f>SUM(H12:H23)</f>
        <v>290</v>
      </c>
    </row>
    <row r="25" spans="2:8" x14ac:dyDescent="0.2">
      <c r="B25" s="27"/>
      <c r="C25" s="27"/>
      <c r="D25" s="27"/>
      <c r="E25" s="27"/>
      <c r="F25" s="27"/>
      <c r="G25" s="27"/>
      <c r="H25" s="37"/>
    </row>
    <row r="26" spans="2:8" x14ac:dyDescent="0.2">
      <c r="B26" s="38" t="s">
        <v>9</v>
      </c>
      <c r="C26" s="38"/>
      <c r="D26" s="38"/>
      <c r="E26" s="38"/>
      <c r="F26" s="38"/>
      <c r="G26" s="38"/>
      <c r="H26" s="38"/>
    </row>
    <row r="27" spans="2:8" x14ac:dyDescent="0.2">
      <c r="B27" s="24" t="s">
        <v>3</v>
      </c>
      <c r="C27" s="24"/>
      <c r="D27" s="24"/>
      <c r="E27" s="4" t="s">
        <v>4</v>
      </c>
      <c r="F27" s="5" t="s">
        <v>5</v>
      </c>
      <c r="G27" s="5" t="s">
        <v>6</v>
      </c>
      <c r="H27" s="6" t="s">
        <v>7</v>
      </c>
    </row>
    <row r="28" spans="2:8" ht="17.100000000000001" customHeight="1" x14ac:dyDescent="0.2">
      <c r="B28" s="25" t="s">
        <v>14</v>
      </c>
      <c r="C28" s="25"/>
      <c r="D28" s="25"/>
      <c r="E28" s="13" t="s">
        <v>19</v>
      </c>
      <c r="F28" s="13">
        <v>1</v>
      </c>
      <c r="G28" s="17">
        <v>51.18</v>
      </c>
      <c r="H28" s="18">
        <v>51.18</v>
      </c>
    </row>
    <row r="29" spans="2:8" ht="17.100000000000001" customHeight="1" x14ac:dyDescent="0.2">
      <c r="B29" s="26" t="s">
        <v>16</v>
      </c>
      <c r="C29" s="26"/>
      <c r="D29" s="26"/>
      <c r="E29" s="16" t="s">
        <v>20</v>
      </c>
      <c r="F29" s="16">
        <v>1</v>
      </c>
      <c r="G29" s="19">
        <v>11.31</v>
      </c>
      <c r="H29" s="19">
        <f>F29*G29</f>
        <v>11.31</v>
      </c>
    </row>
    <row r="30" spans="2:8" ht="17.100000000000001" customHeight="1" x14ac:dyDescent="0.2">
      <c r="B30" s="26" t="s">
        <v>16</v>
      </c>
      <c r="C30" s="26"/>
      <c r="D30" s="26"/>
      <c r="E30" s="16" t="s">
        <v>20</v>
      </c>
      <c r="F30" s="16">
        <v>1</v>
      </c>
      <c r="G30" s="19">
        <v>11.21</v>
      </c>
      <c r="H30" s="19">
        <f t="shared" ref="H30:H32" si="0">F30*G30</f>
        <v>11.21</v>
      </c>
    </row>
    <row r="31" spans="2:8" ht="17.100000000000001" customHeight="1" x14ac:dyDescent="0.2">
      <c r="B31" s="26" t="s">
        <v>17</v>
      </c>
      <c r="C31" s="26"/>
      <c r="D31" s="26"/>
      <c r="E31" s="16" t="s">
        <v>20</v>
      </c>
      <c r="F31" s="16">
        <v>1</v>
      </c>
      <c r="G31" s="19">
        <v>13.19</v>
      </c>
      <c r="H31" s="19">
        <f t="shared" si="0"/>
        <v>13.19</v>
      </c>
    </row>
    <row r="32" spans="2:8" ht="17.100000000000001" customHeight="1" x14ac:dyDescent="0.2">
      <c r="B32" s="26" t="s">
        <v>18</v>
      </c>
      <c r="C32" s="26"/>
      <c r="D32" s="26"/>
      <c r="E32" s="16" t="s">
        <v>20</v>
      </c>
      <c r="F32" s="16">
        <v>1</v>
      </c>
      <c r="G32" s="19">
        <v>9.57</v>
      </c>
      <c r="H32" s="19">
        <f t="shared" si="0"/>
        <v>9.57</v>
      </c>
    </row>
    <row r="33" spans="2:8" ht="17.100000000000001" customHeight="1" x14ac:dyDescent="0.2">
      <c r="B33" s="26"/>
      <c r="C33" s="26"/>
      <c r="D33" s="26"/>
      <c r="E33" s="9"/>
      <c r="F33" s="9"/>
      <c r="G33" s="9"/>
      <c r="H33" s="10"/>
    </row>
    <row r="34" spans="2:8" ht="17.100000000000001" customHeight="1" x14ac:dyDescent="0.2">
      <c r="B34" s="26"/>
      <c r="C34" s="26"/>
      <c r="D34" s="26"/>
      <c r="E34" s="9"/>
      <c r="F34" s="9"/>
      <c r="G34" s="9"/>
      <c r="H34" s="10"/>
    </row>
    <row r="35" spans="2:8" ht="17.100000000000001" customHeight="1" x14ac:dyDescent="0.2">
      <c r="B35" s="26"/>
      <c r="C35" s="26"/>
      <c r="D35" s="26"/>
      <c r="E35" s="9"/>
      <c r="F35" s="9"/>
      <c r="G35" s="9"/>
      <c r="H35" s="10"/>
    </row>
    <row r="36" spans="2:8" ht="17.100000000000001" customHeight="1" x14ac:dyDescent="0.2">
      <c r="B36" s="40"/>
      <c r="C36" s="40"/>
      <c r="D36" s="40"/>
      <c r="E36" s="11"/>
      <c r="F36" s="11"/>
      <c r="G36" s="11"/>
      <c r="H36" s="12"/>
    </row>
    <row r="37" spans="2:8" x14ac:dyDescent="0.2">
      <c r="B37" s="27" t="s">
        <v>8</v>
      </c>
      <c r="C37" s="27"/>
      <c r="D37" s="27"/>
      <c r="E37" s="27"/>
      <c r="F37" s="27"/>
      <c r="G37" s="27"/>
      <c r="H37" s="28">
        <f>SUM(H28:H36)</f>
        <v>96.460000000000008</v>
      </c>
    </row>
    <row r="38" spans="2:8" x14ac:dyDescent="0.2">
      <c r="B38" s="27"/>
      <c r="C38" s="27"/>
      <c r="D38" s="27"/>
      <c r="E38" s="27"/>
      <c r="F38" s="27"/>
      <c r="G38" s="27"/>
      <c r="H38" s="29"/>
    </row>
    <row r="39" spans="2:8" x14ac:dyDescent="0.2">
      <c r="B39" s="39" t="s">
        <v>10</v>
      </c>
      <c r="C39" s="39"/>
      <c r="D39" s="39"/>
      <c r="E39" s="39"/>
      <c r="F39" s="39"/>
      <c r="G39" s="39"/>
      <c r="H39" s="39"/>
    </row>
    <row r="40" spans="2:8" x14ac:dyDescent="0.2">
      <c r="B40" s="24" t="s">
        <v>3</v>
      </c>
      <c r="C40" s="24"/>
      <c r="D40" s="24"/>
      <c r="E40" s="4" t="s">
        <v>4</v>
      </c>
      <c r="F40" s="5" t="s">
        <v>5</v>
      </c>
      <c r="G40" s="5" t="s">
        <v>6</v>
      </c>
      <c r="H40" s="6" t="s">
        <v>7</v>
      </c>
    </row>
    <row r="41" spans="2:8" x14ac:dyDescent="0.2">
      <c r="B41" s="25"/>
      <c r="C41" s="25"/>
      <c r="D41" s="25"/>
      <c r="E41" s="7"/>
      <c r="F41" s="7"/>
      <c r="G41" s="7"/>
      <c r="H41" s="8"/>
    </row>
    <row r="42" spans="2:8" x14ac:dyDescent="0.2">
      <c r="B42" s="26"/>
      <c r="C42" s="26"/>
      <c r="D42" s="26"/>
      <c r="E42" s="9"/>
      <c r="F42" s="9"/>
      <c r="G42" s="9"/>
      <c r="H42" s="10"/>
    </row>
    <row r="43" spans="2:8" x14ac:dyDescent="0.2">
      <c r="B43" s="26"/>
      <c r="C43" s="26"/>
      <c r="D43" s="26"/>
      <c r="E43" s="9"/>
      <c r="F43" s="9"/>
      <c r="G43" s="9"/>
      <c r="H43" s="10"/>
    </row>
    <row r="44" spans="2:8" x14ac:dyDescent="0.2">
      <c r="B44" s="26"/>
      <c r="C44" s="26"/>
      <c r="D44" s="26"/>
      <c r="E44" s="9"/>
      <c r="F44" s="9"/>
      <c r="G44" s="9"/>
      <c r="H44" s="10"/>
    </row>
    <row r="45" spans="2:8" x14ac:dyDescent="0.2">
      <c r="B45" s="27" t="s">
        <v>8</v>
      </c>
      <c r="C45" s="27"/>
      <c r="D45" s="27"/>
      <c r="E45" s="27"/>
      <c r="F45" s="27"/>
      <c r="G45" s="27"/>
      <c r="H45" s="28">
        <f>SUM(H37+H24)</f>
        <v>386.46000000000004</v>
      </c>
    </row>
    <row r="46" spans="2:8" ht="13.5" thickBot="1" x14ac:dyDescent="0.25">
      <c r="B46" s="27"/>
      <c r="C46" s="27"/>
      <c r="D46" s="27"/>
      <c r="E46" s="27"/>
      <c r="F46" s="27"/>
      <c r="G46" s="27"/>
      <c r="H46" s="29"/>
    </row>
    <row r="47" spans="2:8" ht="13.5" thickBot="1" x14ac:dyDescent="0.25">
      <c r="B47" s="30" t="s">
        <v>11</v>
      </c>
      <c r="C47" s="30"/>
      <c r="D47" s="30"/>
      <c r="E47" s="30"/>
      <c r="F47" s="30"/>
      <c r="G47" s="30"/>
      <c r="H47" s="31">
        <f>H45</f>
        <v>386.46000000000004</v>
      </c>
    </row>
    <row r="48" spans="2:8" ht="13.5" thickBot="1" x14ac:dyDescent="0.25">
      <c r="B48" s="30"/>
      <c r="C48" s="30"/>
      <c r="D48" s="30"/>
      <c r="E48" s="30"/>
      <c r="F48" s="30"/>
      <c r="G48" s="30"/>
      <c r="H48" s="32"/>
    </row>
    <row r="49" spans="2:10" ht="13.5" thickBot="1" x14ac:dyDescent="0.25">
      <c r="B49" s="33" t="s">
        <v>12</v>
      </c>
      <c r="C49" s="30"/>
      <c r="D49" s="30"/>
      <c r="E49" s="30"/>
      <c r="F49" s="30"/>
      <c r="G49" s="30"/>
      <c r="H49" s="34">
        <v>0.23300000000000001</v>
      </c>
    </row>
    <row r="50" spans="2:10" ht="13.5" thickBot="1" x14ac:dyDescent="0.25">
      <c r="B50" s="30"/>
      <c r="C50" s="30"/>
      <c r="D50" s="30"/>
      <c r="E50" s="30"/>
      <c r="F50" s="30"/>
      <c r="G50" s="30"/>
      <c r="H50" s="35"/>
    </row>
    <row r="51" spans="2:10" ht="13.5" thickBot="1" x14ac:dyDescent="0.25">
      <c r="B51" s="22" t="s">
        <v>13</v>
      </c>
      <c r="C51" s="22"/>
      <c r="D51" s="22"/>
      <c r="E51" s="22"/>
      <c r="F51" s="22"/>
      <c r="G51" s="22"/>
      <c r="H51" s="23">
        <f>H47*(1+H49)</f>
        <v>476.50518000000011</v>
      </c>
      <c r="J51" s="21"/>
    </row>
    <row r="52" spans="2:10" x14ac:dyDescent="0.2">
      <c r="B52" s="22"/>
      <c r="C52" s="22"/>
      <c r="D52" s="22"/>
      <c r="E52" s="22"/>
      <c r="F52" s="22"/>
      <c r="G52" s="22"/>
      <c r="H52" s="23"/>
      <c r="I52" s="21">
        <f>H51*24</f>
        <v>11436.124320000003</v>
      </c>
      <c r="J52" s="21"/>
    </row>
  </sheetData>
  <sheetProtection selectLockedCells="1" selectUnlockedCells="1"/>
  <mergeCells count="50">
    <mergeCell ref="B13:D13"/>
    <mergeCell ref="B14:D14"/>
    <mergeCell ref="B8:F9"/>
    <mergeCell ref="G8:H9"/>
    <mergeCell ref="B10:H10"/>
    <mergeCell ref="B11:D11"/>
    <mergeCell ref="B12:D12"/>
    <mergeCell ref="B1:B3"/>
    <mergeCell ref="E1:H4"/>
    <mergeCell ref="B5:H5"/>
    <mergeCell ref="B6:F7"/>
    <mergeCell ref="G6:H7"/>
    <mergeCell ref="B21:D21"/>
    <mergeCell ref="B22:D22"/>
    <mergeCell ref="B23:D23"/>
    <mergeCell ref="B24:G25"/>
    <mergeCell ref="B15:D15"/>
    <mergeCell ref="B16:D16"/>
    <mergeCell ref="B17:D17"/>
    <mergeCell ref="B18:D18"/>
    <mergeCell ref="B19:D19"/>
    <mergeCell ref="B20:D20"/>
    <mergeCell ref="H24:H25"/>
    <mergeCell ref="B26:H26"/>
    <mergeCell ref="B39:H39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G38"/>
    <mergeCell ref="H37:H38"/>
    <mergeCell ref="B27:D27"/>
    <mergeCell ref="B51:G52"/>
    <mergeCell ref="H51:H52"/>
    <mergeCell ref="B40:D40"/>
    <mergeCell ref="B41:D41"/>
    <mergeCell ref="B42:D42"/>
    <mergeCell ref="B43:D43"/>
    <mergeCell ref="B44:D44"/>
    <mergeCell ref="B45:G46"/>
    <mergeCell ref="H45:H46"/>
    <mergeCell ref="B47:G48"/>
    <mergeCell ref="H47:H48"/>
    <mergeCell ref="B49:G50"/>
    <mergeCell ref="H49:H50"/>
  </mergeCell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85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3"/>
  <sheetViews>
    <sheetView view="pageBreakPreview" topLeftCell="A29" workbookViewId="0">
      <selection activeCell="G14" sqref="G14"/>
    </sheetView>
  </sheetViews>
  <sheetFormatPr defaultRowHeight="12.75" x14ac:dyDescent="0.2"/>
  <cols>
    <col min="2" max="3" width="12.42578125" customWidth="1"/>
    <col min="4" max="4" width="39.7109375" customWidth="1"/>
    <col min="6" max="6" width="12.85546875" customWidth="1"/>
    <col min="7" max="8" width="15.7109375" customWidth="1"/>
    <col min="9" max="9" width="11.5703125" bestFit="1" customWidth="1"/>
    <col min="10" max="10" width="10" bestFit="1" customWidth="1"/>
  </cols>
  <sheetData>
    <row r="1" spans="2:8" ht="20.25" customHeight="1" thickBot="1" x14ac:dyDescent="0.25">
      <c r="B1" s="44" t="s">
        <v>0</v>
      </c>
      <c r="D1" s="1"/>
      <c r="E1" s="45" t="s">
        <v>1</v>
      </c>
      <c r="F1" s="45"/>
      <c r="G1" s="45"/>
      <c r="H1" s="45"/>
    </row>
    <row r="2" spans="2:8" ht="21" thickBot="1" x14ac:dyDescent="0.25">
      <c r="B2" s="44"/>
      <c r="C2" s="2"/>
      <c r="D2" s="2"/>
      <c r="E2" s="45"/>
      <c r="F2" s="45"/>
      <c r="G2" s="45"/>
      <c r="H2" s="45"/>
    </row>
    <row r="3" spans="2:8" ht="21" thickBot="1" x14ac:dyDescent="0.25">
      <c r="B3" s="44"/>
      <c r="C3" s="2"/>
      <c r="D3" s="2"/>
      <c r="E3" s="45"/>
      <c r="F3" s="45"/>
      <c r="G3" s="45"/>
      <c r="H3" s="45"/>
    </row>
    <row r="4" spans="2:8" ht="20.25" x14ac:dyDescent="0.2">
      <c r="B4" s="3"/>
      <c r="C4" s="2"/>
      <c r="D4" s="2"/>
      <c r="E4" s="45"/>
      <c r="F4" s="45"/>
      <c r="G4" s="45"/>
      <c r="H4" s="45"/>
    </row>
    <row r="5" spans="2:8" x14ac:dyDescent="0.2">
      <c r="B5" s="46" t="s">
        <v>21</v>
      </c>
      <c r="C5" s="47"/>
      <c r="D5" s="47"/>
      <c r="E5" s="47"/>
      <c r="F5" s="47"/>
      <c r="G5" s="47"/>
      <c r="H5" s="47"/>
    </row>
    <row r="6" spans="2:8" x14ac:dyDescent="0.2">
      <c r="B6" s="52" t="s">
        <v>24</v>
      </c>
      <c r="C6" s="53"/>
      <c r="D6" s="53"/>
      <c r="E6" s="53"/>
      <c r="F6" s="53"/>
      <c r="G6" s="50" t="s">
        <v>32</v>
      </c>
      <c r="H6" s="51"/>
    </row>
    <row r="7" spans="2:8" ht="7.5" customHeight="1" x14ac:dyDescent="0.2">
      <c r="B7" s="53"/>
      <c r="C7" s="53"/>
      <c r="D7" s="53"/>
      <c r="E7" s="53"/>
      <c r="F7" s="53"/>
      <c r="G7" s="51"/>
      <c r="H7" s="51"/>
    </row>
    <row r="8" spans="2:8" x14ac:dyDescent="0.2">
      <c r="B8" s="52" t="s">
        <v>25</v>
      </c>
      <c r="C8" s="53"/>
      <c r="D8" s="53"/>
      <c r="E8" s="53"/>
      <c r="F8" s="53"/>
      <c r="G8" s="54" t="s">
        <v>23</v>
      </c>
      <c r="H8" s="55"/>
    </row>
    <row r="9" spans="2:8" x14ac:dyDescent="0.2">
      <c r="B9" s="53"/>
      <c r="C9" s="53"/>
      <c r="D9" s="53"/>
      <c r="E9" s="53"/>
      <c r="F9" s="53"/>
      <c r="G9" s="55"/>
      <c r="H9" s="55"/>
    </row>
    <row r="10" spans="2:8" x14ac:dyDescent="0.2">
      <c r="B10" s="39" t="s">
        <v>2</v>
      </c>
      <c r="C10" s="39"/>
      <c r="D10" s="39"/>
      <c r="E10" s="39"/>
      <c r="F10" s="39"/>
      <c r="G10" s="39"/>
      <c r="H10" s="39"/>
    </row>
    <row r="11" spans="2:8" x14ac:dyDescent="0.2">
      <c r="B11" s="24" t="s">
        <v>3</v>
      </c>
      <c r="C11" s="24"/>
      <c r="D11" s="24"/>
      <c r="E11" s="4" t="s">
        <v>4</v>
      </c>
      <c r="F11" s="5" t="s">
        <v>5</v>
      </c>
      <c r="G11" s="5" t="s">
        <v>6</v>
      </c>
      <c r="H11" s="6" t="s">
        <v>7</v>
      </c>
    </row>
    <row r="12" spans="2:8" ht="17.100000000000001" customHeight="1" x14ac:dyDescent="0.2">
      <c r="B12" s="26" t="s">
        <v>22</v>
      </c>
      <c r="C12" s="26"/>
      <c r="D12" s="26"/>
      <c r="E12" s="13" t="s">
        <v>15</v>
      </c>
      <c r="F12" s="14">
        <v>1</v>
      </c>
      <c r="G12" s="17">
        <v>100</v>
      </c>
      <c r="H12" s="18">
        <f>F12*G12</f>
        <v>100</v>
      </c>
    </row>
    <row r="13" spans="2:8" ht="17.100000000000001" customHeight="1" x14ac:dyDescent="0.2">
      <c r="B13" s="26" t="s">
        <v>33</v>
      </c>
      <c r="C13" s="26"/>
      <c r="D13" s="26"/>
      <c r="E13" s="13" t="s">
        <v>15</v>
      </c>
      <c r="F13" s="15">
        <v>1</v>
      </c>
      <c r="G13" s="19">
        <v>190</v>
      </c>
      <c r="H13" s="20">
        <f>F13*G13</f>
        <v>190</v>
      </c>
    </row>
    <row r="14" spans="2:8" ht="17.100000000000001" customHeight="1" x14ac:dyDescent="0.2">
      <c r="B14" s="26"/>
      <c r="C14" s="26"/>
      <c r="D14" s="26"/>
      <c r="E14" s="13"/>
      <c r="F14" s="15"/>
      <c r="G14" s="19"/>
      <c r="H14" s="20"/>
    </row>
    <row r="15" spans="2:8" ht="17.100000000000001" customHeight="1" x14ac:dyDescent="0.2">
      <c r="B15" s="26"/>
      <c r="C15" s="26"/>
      <c r="D15" s="26"/>
      <c r="E15" s="9"/>
      <c r="F15" s="9"/>
      <c r="G15" s="9"/>
      <c r="H15" s="10"/>
    </row>
    <row r="16" spans="2:8" ht="17.100000000000001" customHeight="1" x14ac:dyDescent="0.2">
      <c r="B16" s="26"/>
      <c r="C16" s="26"/>
      <c r="D16" s="26"/>
      <c r="E16" s="9"/>
      <c r="F16" s="9"/>
      <c r="G16" s="9"/>
      <c r="H16" s="10"/>
    </row>
    <row r="17" spans="2:8" ht="17.100000000000001" customHeight="1" x14ac:dyDescent="0.2">
      <c r="B17" s="41"/>
      <c r="C17" s="42"/>
      <c r="D17" s="43"/>
      <c r="E17" s="9"/>
      <c r="F17" s="9"/>
      <c r="G17" s="9"/>
      <c r="H17" s="10"/>
    </row>
    <row r="18" spans="2:8" ht="17.100000000000001" customHeight="1" x14ac:dyDescent="0.2">
      <c r="B18" s="26"/>
      <c r="C18" s="26"/>
      <c r="D18" s="26"/>
      <c r="E18" s="9"/>
      <c r="F18" s="9"/>
      <c r="G18" s="9"/>
      <c r="H18" s="10"/>
    </row>
    <row r="19" spans="2:8" ht="17.100000000000001" customHeight="1" x14ac:dyDescent="0.2">
      <c r="B19" s="26"/>
      <c r="C19" s="26"/>
      <c r="D19" s="26"/>
      <c r="E19" s="9"/>
      <c r="F19" s="9"/>
      <c r="G19" s="9"/>
      <c r="H19" s="10"/>
    </row>
    <row r="20" spans="2:8" ht="17.100000000000001" customHeight="1" x14ac:dyDescent="0.2">
      <c r="B20" s="26"/>
      <c r="C20" s="26"/>
      <c r="D20" s="26"/>
      <c r="E20" s="9"/>
      <c r="F20" s="9"/>
      <c r="G20" s="9"/>
      <c r="H20" s="10"/>
    </row>
    <row r="21" spans="2:8" ht="17.100000000000001" customHeight="1" x14ac:dyDescent="0.2">
      <c r="B21" s="26"/>
      <c r="C21" s="26"/>
      <c r="D21" s="26"/>
      <c r="E21" s="9"/>
      <c r="F21" s="9"/>
      <c r="G21" s="9"/>
      <c r="H21" s="10"/>
    </row>
    <row r="22" spans="2:8" ht="17.100000000000001" customHeight="1" x14ac:dyDescent="0.2">
      <c r="B22" s="26"/>
      <c r="C22" s="26"/>
      <c r="D22" s="26"/>
      <c r="E22" s="9"/>
      <c r="F22" s="9"/>
      <c r="G22" s="9"/>
      <c r="H22" s="10"/>
    </row>
    <row r="23" spans="2:8" ht="17.100000000000001" customHeight="1" x14ac:dyDescent="0.2">
      <c r="B23" s="40"/>
      <c r="C23" s="40"/>
      <c r="D23" s="40"/>
      <c r="E23" s="11"/>
      <c r="F23" s="11"/>
      <c r="G23" s="11"/>
      <c r="H23" s="12"/>
    </row>
    <row r="24" spans="2:8" ht="13.5" thickBot="1" x14ac:dyDescent="0.25">
      <c r="B24" s="27" t="s">
        <v>8</v>
      </c>
      <c r="C24" s="27"/>
      <c r="D24" s="27"/>
      <c r="E24" s="27"/>
      <c r="F24" s="27"/>
      <c r="G24" s="27"/>
      <c r="H24" s="36">
        <f>SUM(H12:H23)</f>
        <v>290</v>
      </c>
    </row>
    <row r="25" spans="2:8" ht="13.5" thickBot="1" x14ac:dyDescent="0.25">
      <c r="B25" s="27"/>
      <c r="C25" s="27"/>
      <c r="D25" s="27"/>
      <c r="E25" s="27"/>
      <c r="F25" s="27"/>
      <c r="G25" s="27"/>
      <c r="H25" s="37"/>
    </row>
    <row r="26" spans="2:8" x14ac:dyDescent="0.2">
      <c r="B26" s="38" t="s">
        <v>9</v>
      </c>
      <c r="C26" s="38"/>
      <c r="D26" s="38"/>
      <c r="E26" s="38"/>
      <c r="F26" s="38"/>
      <c r="G26" s="38"/>
      <c r="H26" s="38"/>
    </row>
    <row r="27" spans="2:8" x14ac:dyDescent="0.2">
      <c r="B27" s="24" t="s">
        <v>3</v>
      </c>
      <c r="C27" s="24"/>
      <c r="D27" s="24"/>
      <c r="E27" s="4" t="s">
        <v>4</v>
      </c>
      <c r="F27" s="5" t="s">
        <v>5</v>
      </c>
      <c r="G27" s="5" t="s">
        <v>6</v>
      </c>
      <c r="H27" s="6" t="s">
        <v>7</v>
      </c>
    </row>
    <row r="28" spans="2:8" ht="17.100000000000001" customHeight="1" x14ac:dyDescent="0.2">
      <c r="B28" s="25" t="s">
        <v>14</v>
      </c>
      <c r="C28" s="25"/>
      <c r="D28" s="25"/>
      <c r="E28" s="13" t="s">
        <v>19</v>
      </c>
      <c r="F28" s="13">
        <v>1</v>
      </c>
      <c r="G28" s="17">
        <v>49.38</v>
      </c>
      <c r="H28" s="18">
        <f>F28*G28</f>
        <v>49.38</v>
      </c>
    </row>
    <row r="29" spans="2:8" ht="17.100000000000001" customHeight="1" x14ac:dyDescent="0.2">
      <c r="B29" s="26" t="s">
        <v>16</v>
      </c>
      <c r="C29" s="26"/>
      <c r="D29" s="26"/>
      <c r="E29" s="16" t="s">
        <v>20</v>
      </c>
      <c r="F29" s="16">
        <v>1</v>
      </c>
      <c r="G29" s="19">
        <v>11.31</v>
      </c>
      <c r="H29" s="18">
        <f t="shared" ref="H29:H32" si="0">F29*G29</f>
        <v>11.31</v>
      </c>
    </row>
    <row r="30" spans="2:8" ht="17.100000000000001" customHeight="1" x14ac:dyDescent="0.2">
      <c r="B30" s="26" t="s">
        <v>16</v>
      </c>
      <c r="C30" s="26"/>
      <c r="D30" s="26"/>
      <c r="E30" s="16" t="s">
        <v>20</v>
      </c>
      <c r="F30" s="16">
        <v>1</v>
      </c>
      <c r="G30" s="19">
        <v>11.21</v>
      </c>
      <c r="H30" s="18">
        <f t="shared" si="0"/>
        <v>11.21</v>
      </c>
    </row>
    <row r="31" spans="2:8" ht="17.100000000000001" customHeight="1" x14ac:dyDescent="0.2">
      <c r="B31" s="26" t="s">
        <v>17</v>
      </c>
      <c r="C31" s="26"/>
      <c r="D31" s="26"/>
      <c r="E31" s="16" t="s">
        <v>20</v>
      </c>
      <c r="F31" s="16">
        <v>1</v>
      </c>
      <c r="G31" s="19">
        <v>13.19</v>
      </c>
      <c r="H31" s="18">
        <f t="shared" si="0"/>
        <v>13.19</v>
      </c>
    </row>
    <row r="32" spans="2:8" ht="17.100000000000001" customHeight="1" x14ac:dyDescent="0.2">
      <c r="B32" s="26" t="s">
        <v>18</v>
      </c>
      <c r="C32" s="26"/>
      <c r="D32" s="26"/>
      <c r="E32" s="16" t="s">
        <v>20</v>
      </c>
      <c r="F32" s="16">
        <v>1</v>
      </c>
      <c r="G32" s="19">
        <v>9.57</v>
      </c>
      <c r="H32" s="18">
        <f t="shared" si="0"/>
        <v>9.57</v>
      </c>
    </row>
    <row r="33" spans="2:8" ht="17.100000000000001" customHeight="1" x14ac:dyDescent="0.2">
      <c r="B33" s="26"/>
      <c r="C33" s="26"/>
      <c r="D33" s="26"/>
      <c r="E33" s="9"/>
      <c r="F33" s="9"/>
      <c r="G33" s="9"/>
      <c r="H33" s="10"/>
    </row>
    <row r="34" spans="2:8" ht="17.100000000000001" customHeight="1" x14ac:dyDescent="0.2">
      <c r="B34" s="26"/>
      <c r="C34" s="26"/>
      <c r="D34" s="26"/>
      <c r="E34" s="9"/>
      <c r="F34" s="9"/>
      <c r="G34" s="9"/>
      <c r="H34" s="10"/>
    </row>
    <row r="35" spans="2:8" ht="17.100000000000001" customHeight="1" x14ac:dyDescent="0.2">
      <c r="B35" s="26"/>
      <c r="C35" s="26"/>
      <c r="D35" s="26"/>
      <c r="E35" s="9"/>
      <c r="F35" s="9"/>
      <c r="G35" s="9"/>
      <c r="H35" s="10"/>
    </row>
    <row r="36" spans="2:8" ht="17.100000000000001" customHeight="1" x14ac:dyDescent="0.2">
      <c r="B36" s="40"/>
      <c r="C36" s="40"/>
      <c r="D36" s="40"/>
      <c r="E36" s="11"/>
      <c r="F36" s="11"/>
      <c r="G36" s="11"/>
      <c r="H36" s="12"/>
    </row>
    <row r="37" spans="2:8" ht="13.5" thickBot="1" x14ac:dyDescent="0.25">
      <c r="B37" s="27" t="s">
        <v>8</v>
      </c>
      <c r="C37" s="27"/>
      <c r="D37" s="27"/>
      <c r="E37" s="27"/>
      <c r="F37" s="27"/>
      <c r="G37" s="27"/>
      <c r="H37" s="28">
        <f>SUM(H28:H36)</f>
        <v>94.66</v>
      </c>
    </row>
    <row r="38" spans="2:8" ht="13.5" thickBot="1" x14ac:dyDescent="0.25">
      <c r="B38" s="27"/>
      <c r="C38" s="27"/>
      <c r="D38" s="27"/>
      <c r="E38" s="27"/>
      <c r="F38" s="27"/>
      <c r="G38" s="27"/>
      <c r="H38" s="29"/>
    </row>
    <row r="39" spans="2:8" x14ac:dyDescent="0.2">
      <c r="B39" s="39" t="s">
        <v>10</v>
      </c>
      <c r="C39" s="39"/>
      <c r="D39" s="39"/>
      <c r="E39" s="39"/>
      <c r="F39" s="39"/>
      <c r="G39" s="39"/>
      <c r="H39" s="39"/>
    </row>
    <row r="40" spans="2:8" x14ac:dyDescent="0.2">
      <c r="B40" s="24" t="s">
        <v>3</v>
      </c>
      <c r="C40" s="24"/>
      <c r="D40" s="24"/>
      <c r="E40" s="4" t="s">
        <v>4</v>
      </c>
      <c r="F40" s="5" t="s">
        <v>5</v>
      </c>
      <c r="G40" s="5" t="s">
        <v>6</v>
      </c>
      <c r="H40" s="6" t="s">
        <v>7</v>
      </c>
    </row>
    <row r="41" spans="2:8" x14ac:dyDescent="0.2">
      <c r="B41" s="25"/>
      <c r="C41" s="25"/>
      <c r="D41" s="25"/>
      <c r="E41" s="7"/>
      <c r="F41" s="7"/>
      <c r="G41" s="7"/>
      <c r="H41" s="8"/>
    </row>
    <row r="42" spans="2:8" x14ac:dyDescent="0.2">
      <c r="B42" s="26"/>
      <c r="C42" s="26"/>
      <c r="D42" s="26"/>
      <c r="E42" s="9"/>
      <c r="F42" s="9"/>
      <c r="G42" s="9"/>
      <c r="H42" s="10"/>
    </row>
    <row r="43" spans="2:8" x14ac:dyDescent="0.2">
      <c r="B43" s="26"/>
      <c r="C43" s="26"/>
      <c r="D43" s="26"/>
      <c r="E43" s="9"/>
      <c r="F43" s="9"/>
      <c r="G43" s="9"/>
      <c r="H43" s="10"/>
    </row>
    <row r="44" spans="2:8" x14ac:dyDescent="0.2">
      <c r="B44" s="26"/>
      <c r="C44" s="26"/>
      <c r="D44" s="26"/>
      <c r="E44" s="9"/>
      <c r="F44" s="9"/>
      <c r="G44" s="9"/>
      <c r="H44" s="10"/>
    </row>
    <row r="45" spans="2:8" ht="13.5" thickBot="1" x14ac:dyDescent="0.25">
      <c r="B45" s="27" t="s">
        <v>8</v>
      </c>
      <c r="C45" s="27"/>
      <c r="D45" s="27"/>
      <c r="E45" s="27"/>
      <c r="F45" s="27"/>
      <c r="G45" s="27"/>
      <c r="H45" s="28">
        <f>SUM(H37+H24)</f>
        <v>384.65999999999997</v>
      </c>
    </row>
    <row r="46" spans="2:8" ht="13.5" thickBot="1" x14ac:dyDescent="0.25">
      <c r="B46" s="27"/>
      <c r="C46" s="27"/>
      <c r="D46" s="27"/>
      <c r="E46" s="27"/>
      <c r="F46" s="27"/>
      <c r="G46" s="27"/>
      <c r="H46" s="29"/>
    </row>
    <row r="47" spans="2:8" ht="13.5" thickBot="1" x14ac:dyDescent="0.25">
      <c r="B47" s="30" t="s">
        <v>11</v>
      </c>
      <c r="C47" s="30"/>
      <c r="D47" s="30"/>
      <c r="E47" s="30"/>
      <c r="F47" s="30"/>
      <c r="G47" s="30"/>
      <c r="H47" s="31">
        <f>H45</f>
        <v>384.65999999999997</v>
      </c>
    </row>
    <row r="48" spans="2:8" ht="13.5" thickBot="1" x14ac:dyDescent="0.25">
      <c r="B48" s="30"/>
      <c r="C48" s="30"/>
      <c r="D48" s="30"/>
      <c r="E48" s="30"/>
      <c r="F48" s="30"/>
      <c r="G48" s="30"/>
      <c r="H48" s="32"/>
    </row>
    <row r="49" spans="2:10" ht="13.5" thickBot="1" x14ac:dyDescent="0.25">
      <c r="B49" s="33" t="s">
        <v>12</v>
      </c>
      <c r="C49" s="30"/>
      <c r="D49" s="30"/>
      <c r="E49" s="30"/>
      <c r="F49" s="30"/>
      <c r="G49" s="30"/>
      <c r="H49" s="34">
        <v>0.23300000000000001</v>
      </c>
    </row>
    <row r="50" spans="2:10" ht="13.5" thickBot="1" x14ac:dyDescent="0.25">
      <c r="B50" s="30"/>
      <c r="C50" s="30"/>
      <c r="D50" s="30"/>
      <c r="E50" s="30"/>
      <c r="F50" s="30"/>
      <c r="G50" s="30"/>
      <c r="H50" s="35"/>
    </row>
    <row r="51" spans="2:10" ht="13.5" thickBot="1" x14ac:dyDescent="0.25">
      <c r="B51" s="22" t="s">
        <v>13</v>
      </c>
      <c r="C51" s="22"/>
      <c r="D51" s="22"/>
      <c r="E51" s="22"/>
      <c r="F51" s="22"/>
      <c r="G51" s="22"/>
      <c r="H51" s="23">
        <f>H47*(1+H49)</f>
        <v>474.28577999999999</v>
      </c>
    </row>
    <row r="52" spans="2:10" ht="13.5" thickBot="1" x14ac:dyDescent="0.25">
      <c r="B52" s="22"/>
      <c r="C52" s="22"/>
      <c r="D52" s="22"/>
      <c r="E52" s="22"/>
      <c r="F52" s="22"/>
      <c r="G52" s="22"/>
      <c r="H52" s="23"/>
      <c r="I52" s="21">
        <f>H51*12</f>
        <v>5691.4293600000001</v>
      </c>
      <c r="J52" s="21"/>
    </row>
    <row r="53" spans="2:10" x14ac:dyDescent="0.2">
      <c r="J53" s="21"/>
    </row>
  </sheetData>
  <sheetProtection selectLockedCells="1" selectUnlockedCells="1"/>
  <mergeCells count="50">
    <mergeCell ref="B51:G52"/>
    <mergeCell ref="H51:H52"/>
    <mergeCell ref="B40:D40"/>
    <mergeCell ref="B41:D41"/>
    <mergeCell ref="B42:D42"/>
    <mergeCell ref="B43:D43"/>
    <mergeCell ref="B44:D44"/>
    <mergeCell ref="B45:G46"/>
    <mergeCell ref="H45:H46"/>
    <mergeCell ref="B47:G48"/>
    <mergeCell ref="H47:H48"/>
    <mergeCell ref="B49:G50"/>
    <mergeCell ref="H49:H50"/>
    <mergeCell ref="H24:H25"/>
    <mergeCell ref="B26:H26"/>
    <mergeCell ref="B39:H39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G38"/>
    <mergeCell ref="H37:H38"/>
    <mergeCell ref="B27:D27"/>
    <mergeCell ref="B21:D21"/>
    <mergeCell ref="B22:D22"/>
    <mergeCell ref="B23:D23"/>
    <mergeCell ref="B24:G25"/>
    <mergeCell ref="B15:D15"/>
    <mergeCell ref="B16:D16"/>
    <mergeCell ref="B17:D17"/>
    <mergeCell ref="B18:D18"/>
    <mergeCell ref="B19:D19"/>
    <mergeCell ref="B20:D20"/>
    <mergeCell ref="B1:B3"/>
    <mergeCell ref="E1:H4"/>
    <mergeCell ref="B5:H5"/>
    <mergeCell ref="B6:F7"/>
    <mergeCell ref="G6:H7"/>
    <mergeCell ref="B13:D13"/>
    <mergeCell ref="B14:D14"/>
    <mergeCell ref="B8:F9"/>
    <mergeCell ref="G8:H9"/>
    <mergeCell ref="B10:H10"/>
    <mergeCell ref="B11:D11"/>
    <mergeCell ref="B12:D12"/>
  </mergeCell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0"/>
  <sheetViews>
    <sheetView view="pageBreakPreview" topLeftCell="A26" workbookViewId="0">
      <selection activeCell="B18" sqref="B18:D18"/>
    </sheetView>
  </sheetViews>
  <sheetFormatPr defaultRowHeight="12.75" x14ac:dyDescent="0.2"/>
  <cols>
    <col min="2" max="3" width="12.42578125" customWidth="1"/>
    <col min="4" max="4" width="39.7109375" customWidth="1"/>
    <col min="6" max="6" width="13.85546875" customWidth="1"/>
    <col min="7" max="8" width="15.7109375" customWidth="1"/>
    <col min="9" max="9" width="13.7109375" bestFit="1" customWidth="1"/>
  </cols>
  <sheetData>
    <row r="1" spans="2:8" ht="20.25" customHeight="1" thickBot="1" x14ac:dyDescent="0.25">
      <c r="B1" s="44" t="s">
        <v>0</v>
      </c>
      <c r="D1" s="1"/>
      <c r="E1" s="45" t="s">
        <v>1</v>
      </c>
      <c r="F1" s="45"/>
      <c r="G1" s="45"/>
      <c r="H1" s="45"/>
    </row>
    <row r="2" spans="2:8" ht="21" thickBot="1" x14ac:dyDescent="0.25">
      <c r="B2" s="44"/>
      <c r="C2" s="2"/>
      <c r="D2" s="2"/>
      <c r="E2" s="45"/>
      <c r="F2" s="45"/>
      <c r="G2" s="45"/>
      <c r="H2" s="45"/>
    </row>
    <row r="3" spans="2:8" ht="21" thickBot="1" x14ac:dyDescent="0.25">
      <c r="B3" s="44"/>
      <c r="C3" s="2"/>
      <c r="D3" s="2"/>
      <c r="E3" s="45"/>
      <c r="F3" s="45"/>
      <c r="G3" s="45"/>
      <c r="H3" s="45"/>
    </row>
    <row r="4" spans="2:8" ht="20.25" x14ac:dyDescent="0.2">
      <c r="B4" s="3"/>
      <c r="C4" s="2"/>
      <c r="D4" s="2"/>
      <c r="E4" s="45"/>
      <c r="F4" s="45"/>
      <c r="G4" s="45"/>
      <c r="H4" s="45"/>
    </row>
    <row r="5" spans="2:8" x14ac:dyDescent="0.2">
      <c r="B5" s="46" t="s">
        <v>21</v>
      </c>
      <c r="C5" s="47"/>
      <c r="D5" s="47"/>
      <c r="E5" s="47"/>
      <c r="F5" s="47"/>
      <c r="G5" s="47"/>
      <c r="H5" s="47"/>
    </row>
    <row r="6" spans="2:8" x14ac:dyDescent="0.2">
      <c r="B6" s="52" t="s">
        <v>24</v>
      </c>
      <c r="C6" s="53"/>
      <c r="D6" s="53"/>
      <c r="E6" s="53"/>
      <c r="F6" s="53"/>
      <c r="G6" s="50" t="s">
        <v>32</v>
      </c>
      <c r="H6" s="51"/>
    </row>
    <row r="7" spans="2:8" ht="7.5" customHeight="1" x14ac:dyDescent="0.2">
      <c r="B7" s="53"/>
      <c r="C7" s="53"/>
      <c r="D7" s="53"/>
      <c r="E7" s="53"/>
      <c r="F7" s="53"/>
      <c r="G7" s="51"/>
      <c r="H7" s="51"/>
    </row>
    <row r="8" spans="2:8" x14ac:dyDescent="0.2">
      <c r="B8" s="52" t="s">
        <v>27</v>
      </c>
      <c r="C8" s="53"/>
      <c r="D8" s="53"/>
      <c r="E8" s="53"/>
      <c r="F8" s="53"/>
      <c r="G8" s="54" t="s">
        <v>23</v>
      </c>
      <c r="H8" s="55"/>
    </row>
    <row r="9" spans="2:8" x14ac:dyDescent="0.2">
      <c r="B9" s="53"/>
      <c r="C9" s="53"/>
      <c r="D9" s="53"/>
      <c r="E9" s="53"/>
      <c r="F9" s="53"/>
      <c r="G9" s="55"/>
      <c r="H9" s="55"/>
    </row>
    <row r="10" spans="2:8" x14ac:dyDescent="0.2">
      <c r="B10" s="39" t="s">
        <v>2</v>
      </c>
      <c r="C10" s="39"/>
      <c r="D10" s="39"/>
      <c r="E10" s="39"/>
      <c r="F10" s="39"/>
      <c r="G10" s="39"/>
      <c r="H10" s="39"/>
    </row>
    <row r="11" spans="2:8" x14ac:dyDescent="0.2">
      <c r="B11" s="24" t="s">
        <v>3</v>
      </c>
      <c r="C11" s="24"/>
      <c r="D11" s="24"/>
      <c r="E11" s="4" t="s">
        <v>4</v>
      </c>
      <c r="F11" s="5" t="s">
        <v>5</v>
      </c>
      <c r="G11" s="5" t="s">
        <v>6</v>
      </c>
      <c r="H11" s="6" t="s">
        <v>7</v>
      </c>
    </row>
    <row r="12" spans="2:8" ht="17.100000000000001" customHeight="1" x14ac:dyDescent="0.2">
      <c r="B12" s="26" t="s">
        <v>22</v>
      </c>
      <c r="C12" s="26"/>
      <c r="D12" s="26"/>
      <c r="E12" s="13" t="s">
        <v>15</v>
      </c>
      <c r="F12" s="14">
        <v>1</v>
      </c>
      <c r="G12" s="17">
        <v>190</v>
      </c>
      <c r="H12" s="18">
        <f>F12*G12</f>
        <v>190</v>
      </c>
    </row>
    <row r="13" spans="2:8" ht="17.100000000000001" customHeight="1" x14ac:dyDescent="0.2">
      <c r="B13" s="26" t="s">
        <v>33</v>
      </c>
      <c r="C13" s="26"/>
      <c r="D13" s="26"/>
      <c r="E13" s="13" t="s">
        <v>15</v>
      </c>
      <c r="F13" s="15">
        <v>1</v>
      </c>
      <c r="G13" s="19">
        <v>250</v>
      </c>
      <c r="H13" s="18">
        <f>F13*G13</f>
        <v>250</v>
      </c>
    </row>
    <row r="14" spans="2:8" ht="17.100000000000001" customHeight="1" x14ac:dyDescent="0.2">
      <c r="B14" s="26"/>
      <c r="C14" s="26"/>
      <c r="D14" s="26"/>
      <c r="E14" s="13"/>
      <c r="F14" s="15"/>
      <c r="G14" s="19"/>
      <c r="H14" s="20"/>
    </row>
    <row r="15" spans="2:8" ht="17.100000000000001" customHeight="1" x14ac:dyDescent="0.2">
      <c r="B15" s="26"/>
      <c r="C15" s="26"/>
      <c r="D15" s="26"/>
      <c r="E15" s="9"/>
      <c r="F15" s="9"/>
      <c r="G15" s="9"/>
      <c r="H15" s="10"/>
    </row>
    <row r="16" spans="2:8" ht="17.100000000000001" customHeight="1" x14ac:dyDescent="0.2">
      <c r="B16" s="26"/>
      <c r="C16" s="26"/>
      <c r="D16" s="26"/>
      <c r="E16" s="9"/>
      <c r="F16" s="9"/>
      <c r="G16" s="9"/>
      <c r="H16" s="10"/>
    </row>
    <row r="17" spans="2:8" ht="17.100000000000001" customHeight="1" x14ac:dyDescent="0.2">
      <c r="B17" s="41"/>
      <c r="C17" s="42"/>
      <c r="D17" s="43"/>
      <c r="E17" s="9"/>
      <c r="F17" s="9"/>
      <c r="G17" s="9"/>
      <c r="H17" s="10"/>
    </row>
    <row r="18" spans="2:8" ht="17.100000000000001" customHeight="1" x14ac:dyDescent="0.2">
      <c r="B18" s="26"/>
      <c r="C18" s="26"/>
      <c r="D18" s="26"/>
      <c r="E18" s="9"/>
      <c r="F18" s="9"/>
      <c r="G18" s="9"/>
      <c r="H18" s="10"/>
    </row>
    <row r="19" spans="2:8" ht="17.100000000000001" customHeight="1" x14ac:dyDescent="0.2">
      <c r="B19" s="26"/>
      <c r="C19" s="26"/>
      <c r="D19" s="26"/>
      <c r="E19" s="9"/>
      <c r="F19" s="9"/>
      <c r="G19" s="9"/>
      <c r="H19" s="10"/>
    </row>
    <row r="20" spans="2:8" ht="17.100000000000001" customHeight="1" x14ac:dyDescent="0.2">
      <c r="B20" s="26"/>
      <c r="C20" s="26"/>
      <c r="D20" s="26"/>
      <c r="E20" s="9"/>
      <c r="F20" s="9"/>
      <c r="G20" s="9"/>
      <c r="H20" s="10"/>
    </row>
    <row r="21" spans="2:8" ht="17.100000000000001" customHeight="1" x14ac:dyDescent="0.2">
      <c r="B21" s="26"/>
      <c r="C21" s="26"/>
      <c r="D21" s="26"/>
      <c r="E21" s="9"/>
      <c r="F21" s="9"/>
      <c r="G21" s="9"/>
      <c r="H21" s="10"/>
    </row>
    <row r="22" spans="2:8" ht="17.100000000000001" customHeight="1" x14ac:dyDescent="0.2">
      <c r="B22" s="26"/>
      <c r="C22" s="26"/>
      <c r="D22" s="26"/>
      <c r="E22" s="9"/>
      <c r="F22" s="9"/>
      <c r="G22" s="9"/>
      <c r="H22" s="10"/>
    </row>
    <row r="23" spans="2:8" ht="17.100000000000001" customHeight="1" x14ac:dyDescent="0.2">
      <c r="B23" s="40"/>
      <c r="C23" s="40"/>
      <c r="D23" s="40"/>
      <c r="E23" s="11"/>
      <c r="F23" s="11"/>
      <c r="G23" s="11"/>
      <c r="H23" s="12"/>
    </row>
    <row r="24" spans="2:8" ht="13.5" thickBot="1" x14ac:dyDescent="0.25">
      <c r="B24" s="27" t="s">
        <v>8</v>
      </c>
      <c r="C24" s="27"/>
      <c r="D24" s="27"/>
      <c r="E24" s="27"/>
      <c r="F24" s="27"/>
      <c r="G24" s="27"/>
      <c r="H24" s="36">
        <f>SUM(H12:H23)</f>
        <v>440</v>
      </c>
    </row>
    <row r="25" spans="2:8" ht="13.5" thickBot="1" x14ac:dyDescent="0.25">
      <c r="B25" s="27"/>
      <c r="C25" s="27"/>
      <c r="D25" s="27"/>
      <c r="E25" s="27"/>
      <c r="F25" s="27"/>
      <c r="G25" s="27"/>
      <c r="H25" s="37"/>
    </row>
    <row r="26" spans="2:8" x14ac:dyDescent="0.2">
      <c r="B26" s="38" t="s">
        <v>9</v>
      </c>
      <c r="C26" s="38"/>
      <c r="D26" s="38"/>
      <c r="E26" s="38"/>
      <c r="F26" s="38"/>
      <c r="G26" s="38"/>
      <c r="H26" s="38"/>
    </row>
    <row r="27" spans="2:8" x14ac:dyDescent="0.2">
      <c r="B27" s="24" t="s">
        <v>3</v>
      </c>
      <c r="C27" s="24"/>
      <c r="D27" s="24"/>
      <c r="E27" s="4" t="s">
        <v>4</v>
      </c>
      <c r="F27" s="5" t="s">
        <v>5</v>
      </c>
      <c r="G27" s="5" t="s">
        <v>6</v>
      </c>
      <c r="H27" s="6" t="s">
        <v>7</v>
      </c>
    </row>
    <row r="28" spans="2:8" ht="17.100000000000001" customHeight="1" x14ac:dyDescent="0.2">
      <c r="B28" s="25" t="s">
        <v>14</v>
      </c>
      <c r="C28" s="25"/>
      <c r="D28" s="25"/>
      <c r="E28" s="13" t="s">
        <v>19</v>
      </c>
      <c r="F28" s="13">
        <v>1</v>
      </c>
      <c r="G28" s="17">
        <v>49.38</v>
      </c>
      <c r="H28" s="18">
        <f>F28*G28</f>
        <v>49.38</v>
      </c>
    </row>
    <row r="29" spans="2:8" ht="17.100000000000001" customHeight="1" x14ac:dyDescent="0.2">
      <c r="B29" s="26" t="s">
        <v>16</v>
      </c>
      <c r="C29" s="26"/>
      <c r="D29" s="26"/>
      <c r="E29" s="16" t="s">
        <v>20</v>
      </c>
      <c r="F29" s="16">
        <v>1</v>
      </c>
      <c r="G29" s="19">
        <v>11.31</v>
      </c>
      <c r="H29" s="18">
        <f t="shared" ref="H29:H32" si="0">F29*G29</f>
        <v>11.31</v>
      </c>
    </row>
    <row r="30" spans="2:8" ht="17.100000000000001" customHeight="1" x14ac:dyDescent="0.2">
      <c r="B30" s="26" t="s">
        <v>16</v>
      </c>
      <c r="C30" s="26"/>
      <c r="D30" s="26"/>
      <c r="E30" s="16" t="s">
        <v>20</v>
      </c>
      <c r="F30" s="16">
        <v>1</v>
      </c>
      <c r="G30" s="19">
        <v>11.21</v>
      </c>
      <c r="H30" s="18">
        <f t="shared" si="0"/>
        <v>11.21</v>
      </c>
    </row>
    <row r="31" spans="2:8" ht="17.100000000000001" customHeight="1" x14ac:dyDescent="0.2">
      <c r="B31" s="26" t="s">
        <v>17</v>
      </c>
      <c r="C31" s="26"/>
      <c r="D31" s="26"/>
      <c r="E31" s="16" t="s">
        <v>20</v>
      </c>
      <c r="F31" s="16">
        <v>1</v>
      </c>
      <c r="G31" s="19">
        <v>13.19</v>
      </c>
      <c r="H31" s="18">
        <f t="shared" si="0"/>
        <v>13.19</v>
      </c>
    </row>
    <row r="32" spans="2:8" ht="17.100000000000001" customHeight="1" x14ac:dyDescent="0.2">
      <c r="B32" s="26" t="s">
        <v>18</v>
      </c>
      <c r="C32" s="26"/>
      <c r="D32" s="26"/>
      <c r="E32" s="16" t="s">
        <v>20</v>
      </c>
      <c r="F32" s="16">
        <v>1</v>
      </c>
      <c r="G32" s="19">
        <v>9.57</v>
      </c>
      <c r="H32" s="18">
        <f t="shared" si="0"/>
        <v>9.57</v>
      </c>
    </row>
    <row r="33" spans="2:8" ht="17.100000000000001" customHeight="1" x14ac:dyDescent="0.2">
      <c r="B33" s="40"/>
      <c r="C33" s="40"/>
      <c r="D33" s="40"/>
      <c r="E33" s="11"/>
      <c r="F33" s="11"/>
      <c r="G33" s="11"/>
      <c r="H33" s="12"/>
    </row>
    <row r="34" spans="2:8" ht="13.5" thickBot="1" x14ac:dyDescent="0.25">
      <c r="B34" s="27" t="s">
        <v>8</v>
      </c>
      <c r="C34" s="27"/>
      <c r="D34" s="27"/>
      <c r="E34" s="27"/>
      <c r="F34" s="27"/>
      <c r="G34" s="27"/>
      <c r="H34" s="28">
        <f>SUM(H28:H33)</f>
        <v>94.66</v>
      </c>
    </row>
    <row r="35" spans="2:8" ht="13.5" thickBot="1" x14ac:dyDescent="0.25">
      <c r="B35" s="27"/>
      <c r="C35" s="27"/>
      <c r="D35" s="27"/>
      <c r="E35" s="27"/>
      <c r="F35" s="27"/>
      <c r="G35" s="27"/>
      <c r="H35" s="29"/>
    </row>
    <row r="36" spans="2:8" x14ac:dyDescent="0.2">
      <c r="B36" s="39" t="s">
        <v>10</v>
      </c>
      <c r="C36" s="39"/>
      <c r="D36" s="39"/>
      <c r="E36" s="39"/>
      <c r="F36" s="39"/>
      <c r="G36" s="39"/>
      <c r="H36" s="39"/>
    </row>
    <row r="37" spans="2:8" x14ac:dyDescent="0.2">
      <c r="B37" s="24" t="s">
        <v>3</v>
      </c>
      <c r="C37" s="24"/>
      <c r="D37" s="24"/>
      <c r="E37" s="4" t="s">
        <v>4</v>
      </c>
      <c r="F37" s="5" t="s">
        <v>5</v>
      </c>
      <c r="G37" s="5" t="s">
        <v>6</v>
      </c>
      <c r="H37" s="6" t="s">
        <v>7</v>
      </c>
    </row>
    <row r="38" spans="2:8" x14ac:dyDescent="0.2">
      <c r="B38" s="25"/>
      <c r="C38" s="25"/>
      <c r="D38" s="25"/>
      <c r="E38" s="7"/>
      <c r="F38" s="7"/>
      <c r="G38" s="7"/>
      <c r="H38" s="8"/>
    </row>
    <row r="39" spans="2:8" x14ac:dyDescent="0.2">
      <c r="B39" s="26"/>
      <c r="C39" s="26"/>
      <c r="D39" s="26"/>
      <c r="E39" s="9"/>
      <c r="F39" s="9"/>
      <c r="G39" s="9"/>
      <c r="H39" s="10"/>
    </row>
    <row r="40" spans="2:8" x14ac:dyDescent="0.2">
      <c r="B40" s="26"/>
      <c r="C40" s="26"/>
      <c r="D40" s="26"/>
      <c r="E40" s="9"/>
      <c r="F40" s="9"/>
      <c r="G40" s="9"/>
      <c r="H40" s="10"/>
    </row>
    <row r="41" spans="2:8" x14ac:dyDescent="0.2">
      <c r="B41" s="26"/>
      <c r="C41" s="26"/>
      <c r="D41" s="26"/>
      <c r="E41" s="9"/>
      <c r="F41" s="9"/>
      <c r="G41" s="9"/>
      <c r="H41" s="10"/>
    </row>
    <row r="42" spans="2:8" ht="13.5" thickBot="1" x14ac:dyDescent="0.25">
      <c r="B42" s="27" t="s">
        <v>8</v>
      </c>
      <c r="C42" s="27"/>
      <c r="D42" s="27"/>
      <c r="E42" s="27"/>
      <c r="F42" s="27"/>
      <c r="G42" s="27"/>
      <c r="H42" s="28">
        <f>SUM(H34+H24)</f>
        <v>534.66</v>
      </c>
    </row>
    <row r="43" spans="2:8" ht="13.5" thickBot="1" x14ac:dyDescent="0.25">
      <c r="B43" s="27"/>
      <c r="C43" s="27"/>
      <c r="D43" s="27"/>
      <c r="E43" s="27"/>
      <c r="F43" s="27"/>
      <c r="G43" s="27"/>
      <c r="H43" s="29"/>
    </row>
    <row r="44" spans="2:8" ht="13.5" thickBot="1" x14ac:dyDescent="0.25">
      <c r="B44" s="30" t="s">
        <v>11</v>
      </c>
      <c r="C44" s="30"/>
      <c r="D44" s="30"/>
      <c r="E44" s="30"/>
      <c r="F44" s="30"/>
      <c r="G44" s="30"/>
      <c r="H44" s="31">
        <f>H42</f>
        <v>534.66</v>
      </c>
    </row>
    <row r="45" spans="2:8" ht="13.5" thickBot="1" x14ac:dyDescent="0.25">
      <c r="B45" s="30"/>
      <c r="C45" s="30"/>
      <c r="D45" s="30"/>
      <c r="E45" s="30"/>
      <c r="F45" s="30"/>
      <c r="G45" s="30"/>
      <c r="H45" s="32"/>
    </row>
    <row r="46" spans="2:8" ht="13.5" thickBot="1" x14ac:dyDescent="0.25">
      <c r="B46" s="33" t="s">
        <v>12</v>
      </c>
      <c r="C46" s="30"/>
      <c r="D46" s="30"/>
      <c r="E46" s="30"/>
      <c r="F46" s="30"/>
      <c r="G46" s="30"/>
      <c r="H46" s="34">
        <v>0.23300000000000001</v>
      </c>
    </row>
    <row r="47" spans="2:8" ht="13.5" thickBot="1" x14ac:dyDescent="0.25">
      <c r="B47" s="30"/>
      <c r="C47" s="30"/>
      <c r="D47" s="30"/>
      <c r="E47" s="30"/>
      <c r="F47" s="30"/>
      <c r="G47" s="30"/>
      <c r="H47" s="35"/>
    </row>
    <row r="48" spans="2:8" ht="13.5" thickBot="1" x14ac:dyDescent="0.25">
      <c r="B48" s="22" t="s">
        <v>13</v>
      </c>
      <c r="C48" s="22"/>
      <c r="D48" s="22"/>
      <c r="E48" s="22"/>
      <c r="F48" s="22"/>
      <c r="G48" s="22"/>
      <c r="H48" s="23">
        <f>H44*(1+H46)</f>
        <v>659.23577999999998</v>
      </c>
    </row>
    <row r="49" spans="2:9" ht="13.5" thickBot="1" x14ac:dyDescent="0.25">
      <c r="B49" s="22"/>
      <c r="C49" s="22"/>
      <c r="D49" s="22"/>
      <c r="E49" s="22"/>
      <c r="F49" s="22"/>
      <c r="G49" s="22"/>
      <c r="H49" s="23"/>
      <c r="I49" s="21">
        <f>H48*438</f>
        <v>288745.27163999999</v>
      </c>
    </row>
    <row r="50" spans="2:9" x14ac:dyDescent="0.2">
      <c r="I50" s="21"/>
    </row>
  </sheetData>
  <sheetProtection selectLockedCells="1" selectUnlockedCells="1"/>
  <mergeCells count="47">
    <mergeCell ref="B48:G49"/>
    <mergeCell ref="H48:H49"/>
    <mergeCell ref="B37:D37"/>
    <mergeCell ref="B38:D38"/>
    <mergeCell ref="B39:D39"/>
    <mergeCell ref="B40:D40"/>
    <mergeCell ref="B41:D41"/>
    <mergeCell ref="B42:G43"/>
    <mergeCell ref="H42:H43"/>
    <mergeCell ref="B44:G45"/>
    <mergeCell ref="H44:H45"/>
    <mergeCell ref="B46:G47"/>
    <mergeCell ref="H46:H47"/>
    <mergeCell ref="H24:H25"/>
    <mergeCell ref="B26:H26"/>
    <mergeCell ref="B36:H36"/>
    <mergeCell ref="B28:D28"/>
    <mergeCell ref="B29:D29"/>
    <mergeCell ref="B30:D30"/>
    <mergeCell ref="B31:D31"/>
    <mergeCell ref="B32:D32"/>
    <mergeCell ref="B33:D33"/>
    <mergeCell ref="B34:G35"/>
    <mergeCell ref="H34:H35"/>
    <mergeCell ref="B27:D27"/>
    <mergeCell ref="B21:D21"/>
    <mergeCell ref="B22:D22"/>
    <mergeCell ref="B23:D23"/>
    <mergeCell ref="B24:G25"/>
    <mergeCell ref="B15:D15"/>
    <mergeCell ref="B16:D16"/>
    <mergeCell ref="B17:D17"/>
    <mergeCell ref="B18:D18"/>
    <mergeCell ref="B19:D19"/>
    <mergeCell ref="B20:D20"/>
    <mergeCell ref="B1:B3"/>
    <mergeCell ref="E1:H4"/>
    <mergeCell ref="B5:H5"/>
    <mergeCell ref="B6:F7"/>
    <mergeCell ref="G6:H7"/>
    <mergeCell ref="B13:D13"/>
    <mergeCell ref="B14:D14"/>
    <mergeCell ref="B8:F9"/>
    <mergeCell ref="G8:H9"/>
    <mergeCell ref="B10:H10"/>
    <mergeCell ref="B11:D11"/>
    <mergeCell ref="B12:D12"/>
  </mergeCell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85" firstPageNumber="0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2"/>
  <sheetViews>
    <sheetView view="pageBreakPreview" topLeftCell="A24" zoomScale="85" zoomScaleSheetLayoutView="85" workbookViewId="0">
      <selection activeCell="B13" sqref="B13:D13"/>
    </sheetView>
  </sheetViews>
  <sheetFormatPr defaultRowHeight="12.75" x14ac:dyDescent="0.2"/>
  <cols>
    <col min="2" max="3" width="12.42578125" customWidth="1"/>
    <col min="4" max="4" width="39" customWidth="1"/>
    <col min="6" max="6" width="13.85546875" customWidth="1"/>
    <col min="7" max="8" width="15.7109375" customWidth="1"/>
    <col min="9" max="9" width="11.5703125" bestFit="1" customWidth="1"/>
  </cols>
  <sheetData>
    <row r="1" spans="2:8" ht="20.25" customHeight="1" thickBot="1" x14ac:dyDescent="0.25">
      <c r="B1" s="44" t="s">
        <v>0</v>
      </c>
      <c r="D1" s="1"/>
      <c r="E1" s="45" t="s">
        <v>1</v>
      </c>
      <c r="F1" s="45"/>
      <c r="G1" s="45"/>
      <c r="H1" s="45"/>
    </row>
    <row r="2" spans="2:8" ht="21" thickBot="1" x14ac:dyDescent="0.25">
      <c r="B2" s="44"/>
      <c r="C2" s="2"/>
      <c r="D2" s="2"/>
      <c r="E2" s="45"/>
      <c r="F2" s="45"/>
      <c r="G2" s="45"/>
      <c r="H2" s="45"/>
    </row>
    <row r="3" spans="2:8" ht="21" thickBot="1" x14ac:dyDescent="0.25">
      <c r="B3" s="44"/>
      <c r="C3" s="2"/>
      <c r="D3" s="2"/>
      <c r="E3" s="45"/>
      <c r="F3" s="45"/>
      <c r="G3" s="45"/>
      <c r="H3" s="45"/>
    </row>
    <row r="4" spans="2:8" ht="20.25" x14ac:dyDescent="0.2">
      <c r="B4" s="3"/>
      <c r="C4" s="2"/>
      <c r="D4" s="2"/>
      <c r="E4" s="45"/>
      <c r="F4" s="45"/>
      <c r="G4" s="45"/>
      <c r="H4" s="45"/>
    </row>
    <row r="5" spans="2:8" x14ac:dyDescent="0.2">
      <c r="B5" s="46" t="s">
        <v>21</v>
      </c>
      <c r="C5" s="47"/>
      <c r="D5" s="47"/>
      <c r="E5" s="47"/>
      <c r="F5" s="47"/>
      <c r="G5" s="47"/>
      <c r="H5" s="47"/>
    </row>
    <row r="6" spans="2:8" x14ac:dyDescent="0.2">
      <c r="B6" s="52" t="s">
        <v>24</v>
      </c>
      <c r="C6" s="53"/>
      <c r="D6" s="53"/>
      <c r="E6" s="53"/>
      <c r="F6" s="53"/>
      <c r="G6" s="50" t="s">
        <v>32</v>
      </c>
      <c r="H6" s="51"/>
    </row>
    <row r="7" spans="2:8" ht="7.5" customHeight="1" x14ac:dyDescent="0.2">
      <c r="B7" s="53"/>
      <c r="C7" s="53"/>
      <c r="D7" s="53"/>
      <c r="E7" s="53"/>
      <c r="F7" s="53"/>
      <c r="G7" s="51"/>
      <c r="H7" s="51"/>
    </row>
    <row r="8" spans="2:8" x14ac:dyDescent="0.2">
      <c r="B8" s="52" t="s">
        <v>28</v>
      </c>
      <c r="C8" s="53"/>
      <c r="D8" s="53"/>
      <c r="E8" s="53"/>
      <c r="F8" s="53"/>
      <c r="G8" s="54" t="s">
        <v>23</v>
      </c>
      <c r="H8" s="55"/>
    </row>
    <row r="9" spans="2:8" x14ac:dyDescent="0.2">
      <c r="B9" s="53"/>
      <c r="C9" s="53"/>
      <c r="D9" s="53"/>
      <c r="E9" s="53"/>
      <c r="F9" s="53"/>
      <c r="G9" s="55"/>
      <c r="H9" s="55"/>
    </row>
    <row r="10" spans="2:8" x14ac:dyDescent="0.2">
      <c r="B10" s="39" t="s">
        <v>2</v>
      </c>
      <c r="C10" s="39"/>
      <c r="D10" s="39"/>
      <c r="E10" s="39"/>
      <c r="F10" s="39"/>
      <c r="G10" s="39"/>
      <c r="H10" s="39"/>
    </row>
    <row r="11" spans="2:8" x14ac:dyDescent="0.2">
      <c r="B11" s="24" t="s">
        <v>3</v>
      </c>
      <c r="C11" s="24"/>
      <c r="D11" s="24"/>
      <c r="E11" s="4" t="s">
        <v>4</v>
      </c>
      <c r="F11" s="5" t="s">
        <v>5</v>
      </c>
      <c r="G11" s="5" t="s">
        <v>6</v>
      </c>
      <c r="H11" s="6" t="s">
        <v>7</v>
      </c>
    </row>
    <row r="12" spans="2:8" ht="17.100000000000001" customHeight="1" x14ac:dyDescent="0.2">
      <c r="B12" s="26" t="s">
        <v>22</v>
      </c>
      <c r="C12" s="26"/>
      <c r="D12" s="26"/>
      <c r="E12" s="13" t="s">
        <v>15</v>
      </c>
      <c r="F12" s="14">
        <v>1</v>
      </c>
      <c r="G12" s="17">
        <v>190</v>
      </c>
      <c r="H12" s="18">
        <f>F12*G12</f>
        <v>190</v>
      </c>
    </row>
    <row r="13" spans="2:8" ht="17.100000000000001" customHeight="1" x14ac:dyDescent="0.2">
      <c r="B13" s="26" t="s">
        <v>33</v>
      </c>
      <c r="C13" s="26"/>
      <c r="D13" s="26"/>
      <c r="E13" s="13" t="s">
        <v>15</v>
      </c>
      <c r="F13" s="15">
        <v>1</v>
      </c>
      <c r="G13" s="19">
        <v>260</v>
      </c>
      <c r="H13" s="18">
        <f>F13*G13</f>
        <v>260</v>
      </c>
    </row>
    <row r="14" spans="2:8" ht="17.100000000000001" customHeight="1" x14ac:dyDescent="0.2">
      <c r="B14" s="26"/>
      <c r="C14" s="26"/>
      <c r="D14" s="26"/>
      <c r="E14" s="13"/>
      <c r="F14" s="15"/>
      <c r="G14" s="19"/>
      <c r="H14" s="20"/>
    </row>
    <row r="15" spans="2:8" ht="17.100000000000001" customHeight="1" x14ac:dyDescent="0.2">
      <c r="B15" s="26"/>
      <c r="C15" s="26"/>
      <c r="D15" s="26"/>
      <c r="E15" s="9"/>
      <c r="F15" s="9"/>
      <c r="G15" s="9"/>
      <c r="H15" s="10"/>
    </row>
    <row r="16" spans="2:8" ht="17.100000000000001" customHeight="1" x14ac:dyDescent="0.2">
      <c r="B16" s="26"/>
      <c r="C16" s="26"/>
      <c r="D16" s="26"/>
      <c r="E16" s="9"/>
      <c r="F16" s="9"/>
      <c r="G16" s="9"/>
      <c r="H16" s="10"/>
    </row>
    <row r="17" spans="2:8" ht="17.100000000000001" customHeight="1" x14ac:dyDescent="0.2">
      <c r="B17" s="41"/>
      <c r="C17" s="42"/>
      <c r="D17" s="43"/>
      <c r="E17" s="9"/>
      <c r="F17" s="9"/>
      <c r="G17" s="9"/>
      <c r="H17" s="10"/>
    </row>
    <row r="18" spans="2:8" ht="17.100000000000001" customHeight="1" x14ac:dyDescent="0.2">
      <c r="B18" s="26"/>
      <c r="C18" s="26"/>
      <c r="D18" s="26"/>
      <c r="E18" s="9"/>
      <c r="F18" s="9"/>
      <c r="G18" s="9"/>
      <c r="H18" s="10"/>
    </row>
    <row r="19" spans="2:8" ht="17.100000000000001" customHeight="1" x14ac:dyDescent="0.2">
      <c r="B19" s="26"/>
      <c r="C19" s="26"/>
      <c r="D19" s="26"/>
      <c r="E19" s="9"/>
      <c r="F19" s="9"/>
      <c r="G19" s="9"/>
      <c r="H19" s="10"/>
    </row>
    <row r="20" spans="2:8" ht="17.100000000000001" customHeight="1" x14ac:dyDescent="0.2">
      <c r="B20" s="26"/>
      <c r="C20" s="26"/>
      <c r="D20" s="26"/>
      <c r="E20" s="9"/>
      <c r="F20" s="9"/>
      <c r="G20" s="9"/>
      <c r="H20" s="10"/>
    </row>
    <row r="21" spans="2:8" ht="17.100000000000001" customHeight="1" x14ac:dyDescent="0.2">
      <c r="B21" s="26"/>
      <c r="C21" s="26"/>
      <c r="D21" s="26"/>
      <c r="E21" s="9"/>
      <c r="F21" s="9"/>
      <c r="G21" s="9"/>
      <c r="H21" s="10"/>
    </row>
    <row r="22" spans="2:8" ht="17.100000000000001" customHeight="1" x14ac:dyDescent="0.2">
      <c r="B22" s="26"/>
      <c r="C22" s="26"/>
      <c r="D22" s="26"/>
      <c r="E22" s="9"/>
      <c r="F22" s="9"/>
      <c r="G22" s="9"/>
      <c r="H22" s="10"/>
    </row>
    <row r="23" spans="2:8" ht="17.100000000000001" customHeight="1" x14ac:dyDescent="0.2">
      <c r="B23" s="40"/>
      <c r="C23" s="40"/>
      <c r="D23" s="40"/>
      <c r="E23" s="11"/>
      <c r="F23" s="11"/>
      <c r="G23" s="11"/>
      <c r="H23" s="12"/>
    </row>
    <row r="24" spans="2:8" ht="13.5" thickBot="1" x14ac:dyDescent="0.25">
      <c r="B24" s="27" t="s">
        <v>8</v>
      </c>
      <c r="C24" s="27"/>
      <c r="D24" s="27"/>
      <c r="E24" s="27"/>
      <c r="F24" s="27"/>
      <c r="G24" s="27"/>
      <c r="H24" s="36">
        <f>SUM(H12:H23)</f>
        <v>450</v>
      </c>
    </row>
    <row r="25" spans="2:8" ht="13.5" thickBot="1" x14ac:dyDescent="0.25">
      <c r="B25" s="27"/>
      <c r="C25" s="27"/>
      <c r="D25" s="27"/>
      <c r="E25" s="27"/>
      <c r="F25" s="27"/>
      <c r="G25" s="27"/>
      <c r="H25" s="37"/>
    </row>
    <row r="26" spans="2:8" x14ac:dyDescent="0.2">
      <c r="B26" s="38" t="s">
        <v>9</v>
      </c>
      <c r="C26" s="38"/>
      <c r="D26" s="38"/>
      <c r="E26" s="38"/>
      <c r="F26" s="38"/>
      <c r="G26" s="38"/>
      <c r="H26" s="38"/>
    </row>
    <row r="27" spans="2:8" x14ac:dyDescent="0.2">
      <c r="B27" s="24" t="s">
        <v>3</v>
      </c>
      <c r="C27" s="24"/>
      <c r="D27" s="24"/>
      <c r="E27" s="4" t="s">
        <v>4</v>
      </c>
      <c r="F27" s="5" t="s">
        <v>5</v>
      </c>
      <c r="G27" s="5" t="s">
        <v>6</v>
      </c>
      <c r="H27" s="6" t="s">
        <v>7</v>
      </c>
    </row>
    <row r="28" spans="2:8" ht="17.100000000000001" customHeight="1" x14ac:dyDescent="0.2">
      <c r="B28" s="25" t="s">
        <v>14</v>
      </c>
      <c r="C28" s="25"/>
      <c r="D28" s="25"/>
      <c r="E28" s="13" t="s">
        <v>19</v>
      </c>
      <c r="F28" s="13">
        <v>1</v>
      </c>
      <c r="G28" s="17">
        <v>49.38</v>
      </c>
      <c r="H28" s="18">
        <f>F28*G28</f>
        <v>49.38</v>
      </c>
    </row>
    <row r="29" spans="2:8" ht="17.100000000000001" customHeight="1" x14ac:dyDescent="0.2">
      <c r="B29" s="26" t="s">
        <v>16</v>
      </c>
      <c r="C29" s="26"/>
      <c r="D29" s="26"/>
      <c r="E29" s="16" t="s">
        <v>20</v>
      </c>
      <c r="F29" s="16">
        <v>1</v>
      </c>
      <c r="G29" s="19">
        <v>11.31</v>
      </c>
      <c r="H29" s="18">
        <f t="shared" ref="H29:H32" si="0">F29*G29</f>
        <v>11.31</v>
      </c>
    </row>
    <row r="30" spans="2:8" ht="17.100000000000001" customHeight="1" x14ac:dyDescent="0.2">
      <c r="B30" s="26" t="s">
        <v>16</v>
      </c>
      <c r="C30" s="26"/>
      <c r="D30" s="26"/>
      <c r="E30" s="16" t="s">
        <v>20</v>
      </c>
      <c r="F30" s="16">
        <v>1</v>
      </c>
      <c r="G30" s="19">
        <v>11.21</v>
      </c>
      <c r="H30" s="18">
        <f t="shared" si="0"/>
        <v>11.21</v>
      </c>
    </row>
    <row r="31" spans="2:8" ht="17.100000000000001" customHeight="1" x14ac:dyDescent="0.2">
      <c r="B31" s="26" t="s">
        <v>17</v>
      </c>
      <c r="C31" s="26"/>
      <c r="D31" s="26"/>
      <c r="E31" s="16" t="s">
        <v>20</v>
      </c>
      <c r="F31" s="16">
        <v>1</v>
      </c>
      <c r="G31" s="19">
        <v>13.19</v>
      </c>
      <c r="H31" s="18">
        <f t="shared" si="0"/>
        <v>13.19</v>
      </c>
    </row>
    <row r="32" spans="2:8" ht="17.100000000000001" customHeight="1" x14ac:dyDescent="0.2">
      <c r="B32" s="26" t="s">
        <v>18</v>
      </c>
      <c r="C32" s="26"/>
      <c r="D32" s="26"/>
      <c r="E32" s="16" t="s">
        <v>20</v>
      </c>
      <c r="F32" s="16">
        <v>1</v>
      </c>
      <c r="G32" s="19">
        <v>9.57</v>
      </c>
      <c r="H32" s="18">
        <f t="shared" si="0"/>
        <v>9.57</v>
      </c>
    </row>
    <row r="33" spans="2:8" ht="17.100000000000001" customHeight="1" x14ac:dyDescent="0.2">
      <c r="B33" s="26"/>
      <c r="C33" s="26"/>
      <c r="D33" s="26"/>
      <c r="E33" s="9"/>
      <c r="F33" s="9"/>
      <c r="G33" s="9"/>
      <c r="H33" s="10"/>
    </row>
    <row r="34" spans="2:8" ht="17.100000000000001" customHeight="1" x14ac:dyDescent="0.2">
      <c r="B34" s="26"/>
      <c r="C34" s="26"/>
      <c r="D34" s="26"/>
      <c r="E34" s="9"/>
      <c r="F34" s="9"/>
      <c r="G34" s="9"/>
      <c r="H34" s="10"/>
    </row>
    <row r="35" spans="2:8" ht="17.100000000000001" customHeight="1" x14ac:dyDescent="0.2">
      <c r="B35" s="26"/>
      <c r="C35" s="26"/>
      <c r="D35" s="26"/>
      <c r="E35" s="9"/>
      <c r="F35" s="9"/>
      <c r="G35" s="9"/>
      <c r="H35" s="10"/>
    </row>
    <row r="36" spans="2:8" ht="17.100000000000001" customHeight="1" x14ac:dyDescent="0.2">
      <c r="B36" s="40"/>
      <c r="C36" s="40"/>
      <c r="D36" s="40"/>
      <c r="E36" s="11"/>
      <c r="F36" s="11"/>
      <c r="G36" s="11"/>
      <c r="H36" s="12"/>
    </row>
    <row r="37" spans="2:8" ht="13.5" thickBot="1" x14ac:dyDescent="0.25">
      <c r="B37" s="27" t="s">
        <v>8</v>
      </c>
      <c r="C37" s="27"/>
      <c r="D37" s="27"/>
      <c r="E37" s="27"/>
      <c r="F37" s="27"/>
      <c r="G37" s="27"/>
      <c r="H37" s="28">
        <f>SUM(H28:H36)</f>
        <v>94.66</v>
      </c>
    </row>
    <row r="38" spans="2:8" ht="13.5" thickBot="1" x14ac:dyDescent="0.25">
      <c r="B38" s="27"/>
      <c r="C38" s="27"/>
      <c r="D38" s="27"/>
      <c r="E38" s="27"/>
      <c r="F38" s="27"/>
      <c r="G38" s="27"/>
      <c r="H38" s="29"/>
    </row>
    <row r="39" spans="2:8" x14ac:dyDescent="0.2">
      <c r="B39" s="39" t="s">
        <v>10</v>
      </c>
      <c r="C39" s="39"/>
      <c r="D39" s="39"/>
      <c r="E39" s="39"/>
      <c r="F39" s="39"/>
      <c r="G39" s="39"/>
      <c r="H39" s="39"/>
    </row>
    <row r="40" spans="2:8" x14ac:dyDescent="0.2">
      <c r="B40" s="24" t="s">
        <v>3</v>
      </c>
      <c r="C40" s="24"/>
      <c r="D40" s="24"/>
      <c r="E40" s="4" t="s">
        <v>4</v>
      </c>
      <c r="F40" s="5" t="s">
        <v>5</v>
      </c>
      <c r="G40" s="5" t="s">
        <v>6</v>
      </c>
      <c r="H40" s="6" t="s">
        <v>7</v>
      </c>
    </row>
    <row r="41" spans="2:8" x14ac:dyDescent="0.2">
      <c r="B41" s="25"/>
      <c r="C41" s="25"/>
      <c r="D41" s="25"/>
      <c r="E41" s="7"/>
      <c r="F41" s="7"/>
      <c r="G41" s="7"/>
      <c r="H41" s="8"/>
    </row>
    <row r="42" spans="2:8" x14ac:dyDescent="0.2">
      <c r="B42" s="26"/>
      <c r="C42" s="26"/>
      <c r="D42" s="26"/>
      <c r="E42" s="9"/>
      <c r="F42" s="9"/>
      <c r="G42" s="9"/>
      <c r="H42" s="10"/>
    </row>
    <row r="43" spans="2:8" x14ac:dyDescent="0.2">
      <c r="B43" s="26"/>
      <c r="C43" s="26"/>
      <c r="D43" s="26"/>
      <c r="E43" s="9"/>
      <c r="F43" s="9"/>
      <c r="G43" s="9"/>
      <c r="H43" s="10"/>
    </row>
    <row r="44" spans="2:8" x14ac:dyDescent="0.2">
      <c r="B44" s="26"/>
      <c r="C44" s="26"/>
      <c r="D44" s="26"/>
      <c r="E44" s="9"/>
      <c r="F44" s="9"/>
      <c r="G44" s="9"/>
      <c r="H44" s="10"/>
    </row>
    <row r="45" spans="2:8" ht="13.5" thickBot="1" x14ac:dyDescent="0.25">
      <c r="B45" s="27" t="s">
        <v>8</v>
      </c>
      <c r="C45" s="27"/>
      <c r="D45" s="27"/>
      <c r="E45" s="27"/>
      <c r="F45" s="27"/>
      <c r="G45" s="27"/>
      <c r="H45" s="28">
        <f>H37+H24</f>
        <v>544.66</v>
      </c>
    </row>
    <row r="46" spans="2:8" ht="13.5" thickBot="1" x14ac:dyDescent="0.25">
      <c r="B46" s="27"/>
      <c r="C46" s="27"/>
      <c r="D46" s="27"/>
      <c r="E46" s="27"/>
      <c r="F46" s="27"/>
      <c r="G46" s="27"/>
      <c r="H46" s="29"/>
    </row>
    <row r="47" spans="2:8" ht="13.5" thickBot="1" x14ac:dyDescent="0.25">
      <c r="B47" s="30" t="s">
        <v>11</v>
      </c>
      <c r="C47" s="30"/>
      <c r="D47" s="30"/>
      <c r="E47" s="30"/>
      <c r="F47" s="30"/>
      <c r="G47" s="30"/>
      <c r="H47" s="31">
        <f>H45</f>
        <v>544.66</v>
      </c>
    </row>
    <row r="48" spans="2:8" ht="13.5" thickBot="1" x14ac:dyDescent="0.25">
      <c r="B48" s="30"/>
      <c r="C48" s="30"/>
      <c r="D48" s="30"/>
      <c r="E48" s="30"/>
      <c r="F48" s="30"/>
      <c r="G48" s="30"/>
      <c r="H48" s="32"/>
    </row>
    <row r="49" spans="2:9" ht="13.5" thickBot="1" x14ac:dyDescent="0.25">
      <c r="B49" s="33" t="s">
        <v>12</v>
      </c>
      <c r="C49" s="30"/>
      <c r="D49" s="30"/>
      <c r="E49" s="30"/>
      <c r="F49" s="30"/>
      <c r="G49" s="30"/>
      <c r="H49" s="56">
        <v>0.23300000000000001</v>
      </c>
    </row>
    <row r="50" spans="2:9" ht="13.5" thickBot="1" x14ac:dyDescent="0.25">
      <c r="B50" s="30"/>
      <c r="C50" s="30"/>
      <c r="D50" s="30"/>
      <c r="E50" s="30"/>
      <c r="F50" s="30"/>
      <c r="G50" s="30"/>
      <c r="H50" s="57"/>
    </row>
    <row r="51" spans="2:9" ht="13.5" thickBot="1" x14ac:dyDescent="0.25">
      <c r="B51" s="22" t="s">
        <v>13</v>
      </c>
      <c r="C51" s="22"/>
      <c r="D51" s="22"/>
      <c r="E51" s="22"/>
      <c r="F51" s="22"/>
      <c r="G51" s="22"/>
      <c r="H51" s="23">
        <f>H47*(1+H49)</f>
        <v>671.56578000000002</v>
      </c>
    </row>
    <row r="52" spans="2:9" ht="13.5" thickBot="1" x14ac:dyDescent="0.25">
      <c r="B52" s="22"/>
      <c r="C52" s="22"/>
      <c r="D52" s="22"/>
      <c r="E52" s="22"/>
      <c r="F52" s="22"/>
      <c r="G52" s="22"/>
      <c r="H52" s="23"/>
      <c r="I52" s="21">
        <f>H51*6</f>
        <v>4029.3946800000003</v>
      </c>
    </row>
  </sheetData>
  <sheetProtection selectLockedCells="1" selectUnlockedCells="1"/>
  <mergeCells count="50">
    <mergeCell ref="B51:G52"/>
    <mergeCell ref="H51:H52"/>
    <mergeCell ref="B40:D40"/>
    <mergeCell ref="B41:D41"/>
    <mergeCell ref="B42:D42"/>
    <mergeCell ref="B43:D43"/>
    <mergeCell ref="B44:D44"/>
    <mergeCell ref="B45:G46"/>
    <mergeCell ref="H45:H46"/>
    <mergeCell ref="B47:G48"/>
    <mergeCell ref="H47:H48"/>
    <mergeCell ref="B49:G50"/>
    <mergeCell ref="H49:H50"/>
    <mergeCell ref="H24:H25"/>
    <mergeCell ref="B26:H26"/>
    <mergeCell ref="B39:H39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G38"/>
    <mergeCell ref="H37:H38"/>
    <mergeCell ref="B27:D27"/>
    <mergeCell ref="B21:D21"/>
    <mergeCell ref="B22:D22"/>
    <mergeCell ref="B23:D23"/>
    <mergeCell ref="B24:G25"/>
    <mergeCell ref="B15:D15"/>
    <mergeCell ref="B16:D16"/>
    <mergeCell ref="B17:D17"/>
    <mergeCell ref="B18:D18"/>
    <mergeCell ref="B19:D19"/>
    <mergeCell ref="B20:D20"/>
    <mergeCell ref="B1:B3"/>
    <mergeCell ref="E1:H4"/>
    <mergeCell ref="B5:H5"/>
    <mergeCell ref="B6:F7"/>
    <mergeCell ref="G6:H7"/>
    <mergeCell ref="B13:D13"/>
    <mergeCell ref="B14:D14"/>
    <mergeCell ref="B8:F9"/>
    <mergeCell ref="G8:H9"/>
    <mergeCell ref="B10:H10"/>
    <mergeCell ref="B11:D11"/>
    <mergeCell ref="B12:D12"/>
  </mergeCell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85" firstPageNumber="0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view="pageBreakPreview" topLeftCell="A18" workbookViewId="0">
      <selection activeCell="B13" sqref="B13:D13"/>
    </sheetView>
  </sheetViews>
  <sheetFormatPr defaultRowHeight="12.75" x14ac:dyDescent="0.2"/>
  <cols>
    <col min="2" max="3" width="12.42578125" customWidth="1"/>
    <col min="4" max="4" width="39.85546875" customWidth="1"/>
    <col min="6" max="6" width="13.85546875" customWidth="1"/>
    <col min="7" max="8" width="15.7109375" customWidth="1"/>
    <col min="9" max="9" width="11.5703125" bestFit="1" customWidth="1"/>
  </cols>
  <sheetData>
    <row r="1" spans="2:8" ht="20.25" customHeight="1" thickBot="1" x14ac:dyDescent="0.25">
      <c r="B1" s="44" t="s">
        <v>0</v>
      </c>
      <c r="D1" s="1"/>
      <c r="E1" s="45" t="s">
        <v>1</v>
      </c>
      <c r="F1" s="45"/>
      <c r="G1" s="45"/>
      <c r="H1" s="45"/>
    </row>
    <row r="2" spans="2:8" ht="21" thickBot="1" x14ac:dyDescent="0.25">
      <c r="B2" s="44"/>
      <c r="C2" s="2"/>
      <c r="D2" s="2"/>
      <c r="E2" s="45"/>
      <c r="F2" s="45"/>
      <c r="G2" s="45"/>
      <c r="H2" s="45"/>
    </row>
    <row r="3" spans="2:8" ht="21" thickBot="1" x14ac:dyDescent="0.25">
      <c r="B3" s="44"/>
      <c r="C3" s="2"/>
      <c r="D3" s="2"/>
      <c r="E3" s="45"/>
      <c r="F3" s="45"/>
      <c r="G3" s="45"/>
      <c r="H3" s="45"/>
    </row>
    <row r="4" spans="2:8" ht="20.25" x14ac:dyDescent="0.2">
      <c r="B4" s="3"/>
      <c r="C4" s="2"/>
      <c r="D4" s="2"/>
      <c r="E4" s="45"/>
      <c r="F4" s="45"/>
      <c r="G4" s="45"/>
      <c r="H4" s="45"/>
    </row>
    <row r="5" spans="2:8" x14ac:dyDescent="0.2">
      <c r="B5" s="46" t="s">
        <v>21</v>
      </c>
      <c r="C5" s="47"/>
      <c r="D5" s="47"/>
      <c r="E5" s="47"/>
      <c r="F5" s="47"/>
      <c r="G5" s="47"/>
      <c r="H5" s="47"/>
    </row>
    <row r="6" spans="2:8" x14ac:dyDescent="0.2">
      <c r="B6" s="52" t="s">
        <v>24</v>
      </c>
      <c r="C6" s="53"/>
      <c r="D6" s="53"/>
      <c r="E6" s="53"/>
      <c r="F6" s="53"/>
      <c r="G6" s="50" t="s">
        <v>32</v>
      </c>
      <c r="H6" s="51"/>
    </row>
    <row r="7" spans="2:8" ht="7.5" customHeight="1" x14ac:dyDescent="0.2">
      <c r="B7" s="53"/>
      <c r="C7" s="53"/>
      <c r="D7" s="53"/>
      <c r="E7" s="53"/>
      <c r="F7" s="53"/>
      <c r="G7" s="51"/>
      <c r="H7" s="51"/>
    </row>
    <row r="8" spans="2:8" x14ac:dyDescent="0.2">
      <c r="B8" s="52" t="s">
        <v>29</v>
      </c>
      <c r="C8" s="53"/>
      <c r="D8" s="53"/>
      <c r="E8" s="53"/>
      <c r="F8" s="53"/>
      <c r="G8" s="54" t="s">
        <v>23</v>
      </c>
      <c r="H8" s="55"/>
    </row>
    <row r="9" spans="2:8" x14ac:dyDescent="0.2">
      <c r="B9" s="53"/>
      <c r="C9" s="53"/>
      <c r="D9" s="53"/>
      <c r="E9" s="53"/>
      <c r="F9" s="53"/>
      <c r="G9" s="55"/>
      <c r="H9" s="55"/>
    </row>
    <row r="10" spans="2:8" x14ac:dyDescent="0.2">
      <c r="B10" s="39" t="s">
        <v>2</v>
      </c>
      <c r="C10" s="39"/>
      <c r="D10" s="39"/>
      <c r="E10" s="39"/>
      <c r="F10" s="39"/>
      <c r="G10" s="39"/>
      <c r="H10" s="39"/>
    </row>
    <row r="11" spans="2:8" x14ac:dyDescent="0.2">
      <c r="B11" s="24" t="s">
        <v>3</v>
      </c>
      <c r="C11" s="24"/>
      <c r="D11" s="24"/>
      <c r="E11" s="4" t="s">
        <v>4</v>
      </c>
      <c r="F11" s="5" t="s">
        <v>5</v>
      </c>
      <c r="G11" s="5" t="s">
        <v>6</v>
      </c>
      <c r="H11" s="6" t="s">
        <v>7</v>
      </c>
    </row>
    <row r="12" spans="2:8" ht="17.100000000000001" customHeight="1" x14ac:dyDescent="0.2">
      <c r="B12" s="26" t="s">
        <v>22</v>
      </c>
      <c r="C12" s="26"/>
      <c r="D12" s="26"/>
      <c r="E12" s="13" t="s">
        <v>15</v>
      </c>
      <c r="F12" s="14">
        <v>1</v>
      </c>
      <c r="G12" s="17">
        <v>144.22</v>
      </c>
      <c r="H12" s="18">
        <f>F12*G12</f>
        <v>144.22</v>
      </c>
    </row>
    <row r="13" spans="2:8" ht="17.100000000000001" customHeight="1" x14ac:dyDescent="0.2">
      <c r="B13" s="26" t="s">
        <v>33</v>
      </c>
      <c r="C13" s="26"/>
      <c r="D13" s="26"/>
      <c r="E13" s="13" t="s">
        <v>15</v>
      </c>
      <c r="F13" s="15">
        <v>1</v>
      </c>
      <c r="G13" s="19">
        <v>240</v>
      </c>
      <c r="H13" s="18">
        <f>F13*G13</f>
        <v>240</v>
      </c>
    </row>
    <row r="14" spans="2:8" ht="17.100000000000001" customHeight="1" x14ac:dyDescent="0.2">
      <c r="B14" s="26"/>
      <c r="C14" s="26"/>
      <c r="D14" s="26"/>
      <c r="E14" s="13"/>
      <c r="F14" s="15"/>
      <c r="G14" s="19"/>
      <c r="H14" s="20"/>
    </row>
    <row r="15" spans="2:8" ht="17.100000000000001" customHeight="1" x14ac:dyDescent="0.2">
      <c r="B15" s="26"/>
      <c r="C15" s="26"/>
      <c r="D15" s="26"/>
      <c r="E15" s="9"/>
      <c r="F15" s="9"/>
      <c r="G15" s="9"/>
      <c r="H15" s="10"/>
    </row>
    <row r="16" spans="2:8" ht="17.100000000000001" customHeight="1" x14ac:dyDescent="0.2">
      <c r="B16" s="40"/>
      <c r="C16" s="40"/>
      <c r="D16" s="40"/>
      <c r="E16" s="11"/>
      <c r="F16" s="11"/>
      <c r="G16" s="11"/>
      <c r="H16" s="12"/>
    </row>
    <row r="17" spans="2:8" ht="13.5" thickBot="1" x14ac:dyDescent="0.25">
      <c r="B17" s="27" t="s">
        <v>8</v>
      </c>
      <c r="C17" s="27"/>
      <c r="D17" s="27"/>
      <c r="E17" s="27"/>
      <c r="F17" s="27"/>
      <c r="G17" s="27"/>
      <c r="H17" s="36">
        <f>SUM(H12:H16)</f>
        <v>384.22</v>
      </c>
    </row>
    <row r="18" spans="2:8" ht="13.5" thickBot="1" x14ac:dyDescent="0.25">
      <c r="B18" s="27"/>
      <c r="C18" s="27"/>
      <c r="D18" s="27"/>
      <c r="E18" s="27"/>
      <c r="F18" s="27"/>
      <c r="G18" s="27"/>
      <c r="H18" s="37"/>
    </row>
    <row r="19" spans="2:8" x14ac:dyDescent="0.2">
      <c r="B19" s="38" t="s">
        <v>9</v>
      </c>
      <c r="C19" s="38"/>
      <c r="D19" s="38"/>
      <c r="E19" s="38"/>
      <c r="F19" s="38"/>
      <c r="G19" s="38"/>
      <c r="H19" s="38"/>
    </row>
    <row r="20" spans="2:8" x14ac:dyDescent="0.2">
      <c r="B20" s="24" t="s">
        <v>3</v>
      </c>
      <c r="C20" s="24"/>
      <c r="D20" s="24"/>
      <c r="E20" s="4" t="s">
        <v>4</v>
      </c>
      <c r="F20" s="5" t="s">
        <v>5</v>
      </c>
      <c r="G20" s="5" t="s">
        <v>6</v>
      </c>
      <c r="H20" s="6" t="s">
        <v>7</v>
      </c>
    </row>
    <row r="21" spans="2:8" ht="17.100000000000001" customHeight="1" x14ac:dyDescent="0.2">
      <c r="B21" s="25" t="s">
        <v>14</v>
      </c>
      <c r="C21" s="25"/>
      <c r="D21" s="25"/>
      <c r="E21" s="13" t="s">
        <v>19</v>
      </c>
      <c r="F21" s="13">
        <v>1</v>
      </c>
      <c r="G21" s="17">
        <v>49.38</v>
      </c>
      <c r="H21" s="18">
        <v>49.38</v>
      </c>
    </row>
    <row r="22" spans="2:8" ht="17.100000000000001" customHeight="1" x14ac:dyDescent="0.2">
      <c r="B22" s="26" t="s">
        <v>16</v>
      </c>
      <c r="C22" s="26"/>
      <c r="D22" s="26"/>
      <c r="E22" s="16" t="s">
        <v>20</v>
      </c>
      <c r="F22" s="16">
        <v>1</v>
      </c>
      <c r="G22" s="19">
        <v>11.31</v>
      </c>
      <c r="H22" s="19">
        <v>4.54</v>
      </c>
    </row>
    <row r="23" spans="2:8" ht="17.100000000000001" customHeight="1" x14ac:dyDescent="0.2">
      <c r="B23" s="26" t="s">
        <v>16</v>
      </c>
      <c r="C23" s="26"/>
      <c r="D23" s="26"/>
      <c r="E23" s="16" t="s">
        <v>20</v>
      </c>
      <c r="F23" s="16">
        <v>1</v>
      </c>
      <c r="G23" s="19">
        <v>11.21</v>
      </c>
      <c r="H23" s="19">
        <v>4.54</v>
      </c>
    </row>
    <row r="24" spans="2:8" ht="17.100000000000001" customHeight="1" x14ac:dyDescent="0.2">
      <c r="B24" s="26" t="s">
        <v>17</v>
      </c>
      <c r="C24" s="26"/>
      <c r="D24" s="26"/>
      <c r="E24" s="16" t="s">
        <v>20</v>
      </c>
      <c r="F24" s="16">
        <v>1</v>
      </c>
      <c r="G24" s="19">
        <v>13.19</v>
      </c>
      <c r="H24" s="19">
        <v>8.4</v>
      </c>
    </row>
    <row r="25" spans="2:8" ht="17.100000000000001" customHeight="1" x14ac:dyDescent="0.2">
      <c r="B25" s="26" t="s">
        <v>18</v>
      </c>
      <c r="C25" s="26"/>
      <c r="D25" s="26"/>
      <c r="E25" s="16" t="s">
        <v>20</v>
      </c>
      <c r="F25" s="16">
        <v>1</v>
      </c>
      <c r="G25" s="19">
        <v>9.57</v>
      </c>
      <c r="H25" s="19">
        <v>4.54</v>
      </c>
    </row>
    <row r="26" spans="2:8" ht="17.100000000000001" customHeight="1" x14ac:dyDescent="0.2">
      <c r="B26" s="26"/>
      <c r="C26" s="26"/>
      <c r="D26" s="26"/>
      <c r="E26" s="9"/>
      <c r="F26" s="9"/>
      <c r="G26" s="9"/>
      <c r="H26" s="10"/>
    </row>
    <row r="27" spans="2:8" ht="13.5" thickBot="1" x14ac:dyDescent="0.25">
      <c r="B27" s="27" t="s">
        <v>8</v>
      </c>
      <c r="C27" s="27"/>
      <c r="D27" s="27"/>
      <c r="E27" s="27"/>
      <c r="F27" s="27"/>
      <c r="G27" s="27"/>
      <c r="H27" s="28">
        <f>SUM(H21:H26)</f>
        <v>71.400000000000006</v>
      </c>
    </row>
    <row r="28" spans="2:8" ht="13.5" thickBot="1" x14ac:dyDescent="0.25">
      <c r="B28" s="27"/>
      <c r="C28" s="27"/>
      <c r="D28" s="27"/>
      <c r="E28" s="27"/>
      <c r="F28" s="27"/>
      <c r="G28" s="27"/>
      <c r="H28" s="29"/>
    </row>
    <row r="29" spans="2:8" x14ac:dyDescent="0.2">
      <c r="B29" s="39" t="s">
        <v>10</v>
      </c>
      <c r="C29" s="39"/>
      <c r="D29" s="39"/>
      <c r="E29" s="39"/>
      <c r="F29" s="39"/>
      <c r="G29" s="39"/>
      <c r="H29" s="39"/>
    </row>
    <row r="30" spans="2:8" x14ac:dyDescent="0.2">
      <c r="B30" s="24" t="s">
        <v>3</v>
      </c>
      <c r="C30" s="24"/>
      <c r="D30" s="24"/>
      <c r="E30" s="4" t="s">
        <v>4</v>
      </c>
      <c r="F30" s="5" t="s">
        <v>5</v>
      </c>
      <c r="G30" s="5" t="s">
        <v>6</v>
      </c>
      <c r="H30" s="6" t="s">
        <v>7</v>
      </c>
    </row>
    <row r="31" spans="2:8" x14ac:dyDescent="0.2">
      <c r="B31" s="25"/>
      <c r="C31" s="25"/>
      <c r="D31" s="25"/>
      <c r="E31" s="7"/>
      <c r="F31" s="7"/>
      <c r="G31" s="7"/>
      <c r="H31" s="8"/>
    </row>
    <row r="32" spans="2:8" x14ac:dyDescent="0.2">
      <c r="B32" s="26"/>
      <c r="C32" s="26"/>
      <c r="D32" s="26"/>
      <c r="E32" s="9"/>
      <c r="F32" s="9"/>
      <c r="G32" s="9"/>
      <c r="H32" s="10"/>
    </row>
    <row r="33" spans="2:9" x14ac:dyDescent="0.2">
      <c r="B33" s="26"/>
      <c r="C33" s="26"/>
      <c r="D33" s="26"/>
      <c r="E33" s="9"/>
      <c r="F33" s="9"/>
      <c r="G33" s="9"/>
      <c r="H33" s="10"/>
    </row>
    <row r="34" spans="2:9" x14ac:dyDescent="0.2">
      <c r="B34" s="26"/>
      <c r="C34" s="26"/>
      <c r="D34" s="26"/>
      <c r="E34" s="9"/>
      <c r="F34" s="9"/>
      <c r="G34" s="9"/>
      <c r="H34" s="10"/>
    </row>
    <row r="35" spans="2:9" ht="13.5" thickBot="1" x14ac:dyDescent="0.25">
      <c r="B35" s="27" t="s">
        <v>8</v>
      </c>
      <c r="C35" s="27"/>
      <c r="D35" s="27"/>
      <c r="E35" s="27"/>
      <c r="F35" s="27"/>
      <c r="G35" s="27"/>
      <c r="H35" s="28">
        <f>H27+H17</f>
        <v>455.62</v>
      </c>
    </row>
    <row r="36" spans="2:9" ht="13.5" thickBot="1" x14ac:dyDescent="0.25">
      <c r="B36" s="27"/>
      <c r="C36" s="27"/>
      <c r="D36" s="27"/>
      <c r="E36" s="27"/>
      <c r="F36" s="27"/>
      <c r="G36" s="27"/>
      <c r="H36" s="29"/>
    </row>
    <row r="37" spans="2:9" ht="13.5" thickBot="1" x14ac:dyDescent="0.25">
      <c r="B37" s="30" t="s">
        <v>11</v>
      </c>
      <c r="C37" s="30"/>
      <c r="D37" s="30"/>
      <c r="E37" s="30"/>
      <c r="F37" s="30"/>
      <c r="G37" s="30"/>
      <c r="H37" s="31">
        <f>H35</f>
        <v>455.62</v>
      </c>
    </row>
    <row r="38" spans="2:9" ht="13.5" thickBot="1" x14ac:dyDescent="0.25">
      <c r="B38" s="30"/>
      <c r="C38" s="30"/>
      <c r="D38" s="30"/>
      <c r="E38" s="30"/>
      <c r="F38" s="30"/>
      <c r="G38" s="30"/>
      <c r="H38" s="32"/>
    </row>
    <row r="39" spans="2:9" ht="13.5" thickBot="1" x14ac:dyDescent="0.25">
      <c r="B39" s="33" t="s">
        <v>12</v>
      </c>
      <c r="C39" s="30"/>
      <c r="D39" s="30"/>
      <c r="E39" s="30"/>
      <c r="F39" s="30"/>
      <c r="G39" s="30"/>
      <c r="H39" s="34">
        <v>0.23300000000000001</v>
      </c>
    </row>
    <row r="40" spans="2:9" ht="13.5" thickBot="1" x14ac:dyDescent="0.25">
      <c r="B40" s="30"/>
      <c r="C40" s="30"/>
      <c r="D40" s="30"/>
      <c r="E40" s="30"/>
      <c r="F40" s="30"/>
      <c r="G40" s="30"/>
      <c r="H40" s="35"/>
    </row>
    <row r="41" spans="2:9" ht="13.5" thickBot="1" x14ac:dyDescent="0.25">
      <c r="B41" s="22" t="s">
        <v>13</v>
      </c>
      <c r="C41" s="22"/>
      <c r="D41" s="22"/>
      <c r="E41" s="22"/>
      <c r="F41" s="22"/>
      <c r="G41" s="22"/>
      <c r="H41" s="23">
        <f>H37*(1+H39)</f>
        <v>561.77946000000009</v>
      </c>
      <c r="I41" s="21">
        <f>H41*6</f>
        <v>3370.6767600000003</v>
      </c>
    </row>
    <row r="42" spans="2:9" ht="13.5" thickBot="1" x14ac:dyDescent="0.25">
      <c r="B42" s="22"/>
      <c r="C42" s="22"/>
      <c r="D42" s="22"/>
      <c r="E42" s="22"/>
      <c r="F42" s="22"/>
      <c r="G42" s="22"/>
      <c r="H42" s="23"/>
      <c r="I42" s="21"/>
    </row>
  </sheetData>
  <sheetProtection selectLockedCells="1" selectUnlockedCells="1"/>
  <mergeCells count="40">
    <mergeCell ref="B41:G42"/>
    <mergeCell ref="H41:H42"/>
    <mergeCell ref="B30:D30"/>
    <mergeCell ref="B31:D31"/>
    <mergeCell ref="B32:D32"/>
    <mergeCell ref="B33:D33"/>
    <mergeCell ref="B34:D34"/>
    <mergeCell ref="B35:G36"/>
    <mergeCell ref="H35:H36"/>
    <mergeCell ref="B37:G38"/>
    <mergeCell ref="H37:H38"/>
    <mergeCell ref="B39:G40"/>
    <mergeCell ref="H39:H40"/>
    <mergeCell ref="B19:H19"/>
    <mergeCell ref="B29:H29"/>
    <mergeCell ref="B21:D21"/>
    <mergeCell ref="B22:D22"/>
    <mergeCell ref="B23:D23"/>
    <mergeCell ref="B24:D24"/>
    <mergeCell ref="B25:D25"/>
    <mergeCell ref="B26:D26"/>
    <mergeCell ref="B27:G28"/>
    <mergeCell ref="H27:H28"/>
    <mergeCell ref="B20:D20"/>
    <mergeCell ref="B16:D16"/>
    <mergeCell ref="B17:G18"/>
    <mergeCell ref="B15:D15"/>
    <mergeCell ref="B1:B3"/>
    <mergeCell ref="E1:H4"/>
    <mergeCell ref="B5:H5"/>
    <mergeCell ref="B6:F7"/>
    <mergeCell ref="G6:H7"/>
    <mergeCell ref="B13:D13"/>
    <mergeCell ref="B14:D14"/>
    <mergeCell ref="B8:F9"/>
    <mergeCell ref="G8:H9"/>
    <mergeCell ref="B10:H10"/>
    <mergeCell ref="B11:D11"/>
    <mergeCell ref="B12:D12"/>
    <mergeCell ref="H17:H18"/>
  </mergeCell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85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7"/>
  <sheetViews>
    <sheetView view="pageBreakPreview" workbookViewId="0">
      <selection activeCell="E1" sqref="E1:H4"/>
    </sheetView>
  </sheetViews>
  <sheetFormatPr defaultRowHeight="12.75" x14ac:dyDescent="0.2"/>
  <cols>
    <col min="2" max="3" width="12.42578125" customWidth="1"/>
    <col min="4" max="4" width="41.140625" customWidth="1"/>
    <col min="6" max="6" width="13.85546875" customWidth="1"/>
    <col min="7" max="8" width="15.7109375" customWidth="1"/>
    <col min="9" max="9" width="12.5703125" bestFit="1" customWidth="1"/>
  </cols>
  <sheetData>
    <row r="1" spans="2:8" ht="20.25" customHeight="1" thickBot="1" x14ac:dyDescent="0.25">
      <c r="B1" s="44" t="s">
        <v>0</v>
      </c>
      <c r="D1" s="1"/>
      <c r="E1" s="45" t="s">
        <v>1</v>
      </c>
      <c r="F1" s="45"/>
      <c r="G1" s="45"/>
      <c r="H1" s="45"/>
    </row>
    <row r="2" spans="2:8" ht="21" thickBot="1" x14ac:dyDescent="0.25">
      <c r="B2" s="44"/>
      <c r="C2" s="2"/>
      <c r="D2" s="2"/>
      <c r="E2" s="45"/>
      <c r="F2" s="45"/>
      <c r="G2" s="45"/>
      <c r="H2" s="45"/>
    </row>
    <row r="3" spans="2:8" ht="21" thickBot="1" x14ac:dyDescent="0.25">
      <c r="B3" s="44"/>
      <c r="C3" s="2"/>
      <c r="D3" s="2"/>
      <c r="E3" s="45"/>
      <c r="F3" s="45"/>
      <c r="G3" s="45"/>
      <c r="H3" s="45"/>
    </row>
    <row r="4" spans="2:8" ht="20.25" x14ac:dyDescent="0.2">
      <c r="B4" s="3"/>
      <c r="C4" s="2"/>
      <c r="D4" s="2"/>
      <c r="E4" s="45"/>
      <c r="F4" s="45"/>
      <c r="G4" s="45"/>
      <c r="H4" s="45"/>
    </row>
    <row r="5" spans="2:8" x14ac:dyDescent="0.2">
      <c r="B5" s="46" t="s">
        <v>21</v>
      </c>
      <c r="C5" s="47"/>
      <c r="D5" s="47"/>
      <c r="E5" s="47"/>
      <c r="F5" s="47"/>
      <c r="G5" s="47"/>
      <c r="H5" s="47"/>
    </row>
    <row r="6" spans="2:8" x14ac:dyDescent="0.2">
      <c r="B6" s="52" t="s">
        <v>24</v>
      </c>
      <c r="C6" s="53"/>
      <c r="D6" s="53"/>
      <c r="E6" s="53"/>
      <c r="F6" s="53"/>
      <c r="G6" s="50" t="s">
        <v>32</v>
      </c>
      <c r="H6" s="51"/>
    </row>
    <row r="7" spans="2:8" ht="7.5" customHeight="1" x14ac:dyDescent="0.2">
      <c r="B7" s="53"/>
      <c r="C7" s="53"/>
      <c r="D7" s="53"/>
      <c r="E7" s="53"/>
      <c r="F7" s="53"/>
      <c r="G7" s="51"/>
      <c r="H7" s="51"/>
    </row>
    <row r="8" spans="2:8" x14ac:dyDescent="0.2">
      <c r="B8" s="52" t="s">
        <v>30</v>
      </c>
      <c r="C8" s="53"/>
      <c r="D8" s="53"/>
      <c r="E8" s="53"/>
      <c r="F8" s="53"/>
      <c r="G8" s="54" t="s">
        <v>23</v>
      </c>
      <c r="H8" s="55"/>
    </row>
    <row r="9" spans="2:8" x14ac:dyDescent="0.2">
      <c r="B9" s="53"/>
      <c r="C9" s="53"/>
      <c r="D9" s="53"/>
      <c r="E9" s="53"/>
      <c r="F9" s="53"/>
      <c r="G9" s="55"/>
      <c r="H9" s="55"/>
    </row>
    <row r="10" spans="2:8" x14ac:dyDescent="0.2">
      <c r="B10" s="39" t="s">
        <v>2</v>
      </c>
      <c r="C10" s="39"/>
      <c r="D10" s="39"/>
      <c r="E10" s="39"/>
      <c r="F10" s="39"/>
      <c r="G10" s="39"/>
      <c r="H10" s="39"/>
    </row>
    <row r="11" spans="2:8" x14ac:dyDescent="0.2">
      <c r="B11" s="24" t="s">
        <v>3</v>
      </c>
      <c r="C11" s="24"/>
      <c r="D11" s="24"/>
      <c r="E11" s="4" t="s">
        <v>4</v>
      </c>
      <c r="F11" s="5" t="s">
        <v>5</v>
      </c>
      <c r="G11" s="5" t="s">
        <v>6</v>
      </c>
      <c r="H11" s="6" t="s">
        <v>7</v>
      </c>
    </row>
    <row r="12" spans="2:8" ht="17.100000000000001" customHeight="1" x14ac:dyDescent="0.2">
      <c r="B12" s="26" t="s">
        <v>22</v>
      </c>
      <c r="C12" s="26"/>
      <c r="D12" s="26"/>
      <c r="E12" s="13" t="s">
        <v>15</v>
      </c>
      <c r="F12" s="14">
        <v>1</v>
      </c>
      <c r="G12" s="17">
        <v>700</v>
      </c>
      <c r="H12" s="17">
        <f>G12</f>
        <v>700</v>
      </c>
    </row>
    <row r="13" spans="2:8" ht="17.100000000000001" customHeight="1" x14ac:dyDescent="0.2">
      <c r="B13" s="26" t="s">
        <v>33</v>
      </c>
      <c r="C13" s="26"/>
      <c r="D13" s="26"/>
      <c r="E13" s="13" t="s">
        <v>15</v>
      </c>
      <c r="F13" s="15">
        <v>1</v>
      </c>
      <c r="G13" s="19">
        <v>790.79</v>
      </c>
      <c r="H13" s="19">
        <f>G13</f>
        <v>790.79</v>
      </c>
    </row>
    <row r="14" spans="2:8" ht="17.100000000000001" customHeight="1" x14ac:dyDescent="0.2">
      <c r="B14" s="26"/>
      <c r="C14" s="26"/>
      <c r="D14" s="26"/>
      <c r="E14" s="13"/>
      <c r="F14" s="15"/>
      <c r="G14" s="19"/>
      <c r="H14" s="19"/>
    </row>
    <row r="15" spans="2:8" ht="17.100000000000001" customHeight="1" x14ac:dyDescent="0.2">
      <c r="B15" s="26"/>
      <c r="C15" s="26"/>
      <c r="D15" s="26"/>
      <c r="E15" s="9"/>
      <c r="F15" s="9"/>
      <c r="G15" s="9"/>
      <c r="H15" s="10"/>
    </row>
    <row r="16" spans="2:8" ht="17.100000000000001" customHeight="1" x14ac:dyDescent="0.2">
      <c r="B16" s="26"/>
      <c r="C16" s="26"/>
      <c r="D16" s="26"/>
      <c r="E16" s="9"/>
      <c r="F16" s="9"/>
      <c r="G16" s="9"/>
      <c r="H16" s="10"/>
    </row>
    <row r="17" spans="2:8" ht="17.100000000000001" customHeight="1" x14ac:dyDescent="0.2">
      <c r="B17" s="41"/>
      <c r="C17" s="42"/>
      <c r="D17" s="43"/>
      <c r="E17" s="9"/>
      <c r="F17" s="9"/>
      <c r="G17" s="9"/>
      <c r="H17" s="10"/>
    </row>
    <row r="18" spans="2:8" ht="17.100000000000001" customHeight="1" x14ac:dyDescent="0.2">
      <c r="B18" s="26"/>
      <c r="C18" s="26"/>
      <c r="D18" s="26"/>
      <c r="E18" s="9"/>
      <c r="F18" s="9"/>
      <c r="G18" s="9"/>
      <c r="H18" s="10"/>
    </row>
    <row r="19" spans="2:8" ht="17.100000000000001" customHeight="1" x14ac:dyDescent="0.2">
      <c r="B19" s="26"/>
      <c r="C19" s="26"/>
      <c r="D19" s="26"/>
      <c r="E19" s="9"/>
      <c r="F19" s="9"/>
      <c r="G19" s="9"/>
      <c r="H19" s="10"/>
    </row>
    <row r="20" spans="2:8" ht="17.100000000000001" customHeight="1" x14ac:dyDescent="0.2">
      <c r="B20" s="26"/>
      <c r="C20" s="26"/>
      <c r="D20" s="26"/>
      <c r="E20" s="9"/>
      <c r="F20" s="9"/>
      <c r="G20" s="9"/>
      <c r="H20" s="10"/>
    </row>
    <row r="21" spans="2:8" ht="17.100000000000001" customHeight="1" x14ac:dyDescent="0.2">
      <c r="B21" s="26"/>
      <c r="C21" s="26"/>
      <c r="D21" s="26"/>
      <c r="E21" s="9"/>
      <c r="F21" s="9"/>
      <c r="G21" s="9"/>
      <c r="H21" s="10"/>
    </row>
    <row r="22" spans="2:8" ht="17.100000000000001" customHeight="1" x14ac:dyDescent="0.2">
      <c r="B22" s="26"/>
      <c r="C22" s="26"/>
      <c r="D22" s="26"/>
      <c r="E22" s="9"/>
      <c r="F22" s="9"/>
      <c r="G22" s="9"/>
      <c r="H22" s="10"/>
    </row>
    <row r="23" spans="2:8" ht="17.100000000000001" customHeight="1" x14ac:dyDescent="0.2">
      <c r="B23" s="40"/>
      <c r="C23" s="40"/>
      <c r="D23" s="40"/>
      <c r="E23" s="11"/>
      <c r="F23" s="11"/>
      <c r="G23" s="11"/>
      <c r="H23" s="12"/>
    </row>
    <row r="24" spans="2:8" ht="13.5" thickBot="1" x14ac:dyDescent="0.25">
      <c r="B24" s="27" t="s">
        <v>8</v>
      </c>
      <c r="C24" s="27"/>
      <c r="D24" s="27"/>
      <c r="E24" s="27"/>
      <c r="F24" s="27"/>
      <c r="G24" s="27"/>
      <c r="H24" s="36">
        <f>SUM(H12:H23)</f>
        <v>1490.79</v>
      </c>
    </row>
    <row r="25" spans="2:8" ht="13.5" thickBot="1" x14ac:dyDescent="0.25">
      <c r="B25" s="27"/>
      <c r="C25" s="27"/>
      <c r="D25" s="27"/>
      <c r="E25" s="27"/>
      <c r="F25" s="27"/>
      <c r="G25" s="27"/>
      <c r="H25" s="37"/>
    </row>
    <row r="26" spans="2:8" x14ac:dyDescent="0.2">
      <c r="B26" s="38" t="s">
        <v>9</v>
      </c>
      <c r="C26" s="38"/>
      <c r="D26" s="38"/>
      <c r="E26" s="38"/>
      <c r="F26" s="38"/>
      <c r="G26" s="38"/>
      <c r="H26" s="38"/>
    </row>
    <row r="27" spans="2:8" x14ac:dyDescent="0.2">
      <c r="B27" s="24" t="s">
        <v>3</v>
      </c>
      <c r="C27" s="24"/>
      <c r="D27" s="24"/>
      <c r="E27" s="4" t="s">
        <v>4</v>
      </c>
      <c r="F27" s="5" t="s">
        <v>5</v>
      </c>
      <c r="G27" s="5" t="s">
        <v>6</v>
      </c>
      <c r="H27" s="6" t="s">
        <v>7</v>
      </c>
    </row>
    <row r="28" spans="2:8" ht="17.100000000000001" customHeight="1" x14ac:dyDescent="0.2">
      <c r="B28" s="25" t="s">
        <v>14</v>
      </c>
      <c r="C28" s="25"/>
      <c r="D28" s="25"/>
      <c r="E28" s="13" t="s">
        <v>19</v>
      </c>
      <c r="F28" s="13">
        <v>1</v>
      </c>
      <c r="G28" s="17">
        <v>44.44</v>
      </c>
      <c r="H28" s="18">
        <f>F28*G28</f>
        <v>44.44</v>
      </c>
    </row>
    <row r="29" spans="2:8" ht="17.100000000000001" customHeight="1" x14ac:dyDescent="0.2">
      <c r="B29" s="26" t="s">
        <v>17</v>
      </c>
      <c r="C29" s="26"/>
      <c r="D29" s="26"/>
      <c r="E29" s="16" t="s">
        <v>20</v>
      </c>
      <c r="F29" s="16">
        <v>1</v>
      </c>
      <c r="G29" s="19">
        <v>13.19</v>
      </c>
      <c r="H29" s="18">
        <f t="shared" ref="H29:H30" si="0">F29*G29</f>
        <v>13.19</v>
      </c>
    </row>
    <row r="30" spans="2:8" ht="17.100000000000001" customHeight="1" x14ac:dyDescent="0.2">
      <c r="B30" s="26" t="s">
        <v>18</v>
      </c>
      <c r="C30" s="26"/>
      <c r="D30" s="26"/>
      <c r="E30" s="16" t="s">
        <v>20</v>
      </c>
      <c r="F30" s="16">
        <v>1</v>
      </c>
      <c r="G30" s="19">
        <v>9.57</v>
      </c>
      <c r="H30" s="18">
        <f t="shared" si="0"/>
        <v>9.57</v>
      </c>
    </row>
    <row r="31" spans="2:8" ht="17.100000000000001" customHeight="1" x14ac:dyDescent="0.2">
      <c r="B31" s="40"/>
      <c r="C31" s="40"/>
      <c r="D31" s="40"/>
      <c r="E31" s="11"/>
      <c r="F31" s="11"/>
      <c r="G31" s="11"/>
      <c r="H31" s="12"/>
    </row>
    <row r="32" spans="2:8" ht="13.5" thickBot="1" x14ac:dyDescent="0.25">
      <c r="B32" s="27" t="s">
        <v>8</v>
      </c>
      <c r="C32" s="27"/>
      <c r="D32" s="27"/>
      <c r="E32" s="27"/>
      <c r="F32" s="27"/>
      <c r="G32" s="27"/>
      <c r="H32" s="28">
        <f>SUM(H28:H31)</f>
        <v>67.199999999999989</v>
      </c>
    </row>
    <row r="33" spans="2:9" ht="13.5" thickBot="1" x14ac:dyDescent="0.25">
      <c r="B33" s="27"/>
      <c r="C33" s="27"/>
      <c r="D33" s="27"/>
      <c r="E33" s="27"/>
      <c r="F33" s="27"/>
      <c r="G33" s="27"/>
      <c r="H33" s="29"/>
    </row>
    <row r="34" spans="2:9" x14ac:dyDescent="0.2">
      <c r="B34" s="39" t="s">
        <v>10</v>
      </c>
      <c r="C34" s="39"/>
      <c r="D34" s="39"/>
      <c r="E34" s="39"/>
      <c r="F34" s="39"/>
      <c r="G34" s="39"/>
      <c r="H34" s="39"/>
    </row>
    <row r="35" spans="2:9" x14ac:dyDescent="0.2">
      <c r="B35" s="24" t="s">
        <v>3</v>
      </c>
      <c r="C35" s="24"/>
      <c r="D35" s="24"/>
      <c r="E35" s="4" t="s">
        <v>4</v>
      </c>
      <c r="F35" s="5" t="s">
        <v>5</v>
      </c>
      <c r="G35" s="5" t="s">
        <v>6</v>
      </c>
      <c r="H35" s="6" t="s">
        <v>7</v>
      </c>
    </row>
    <row r="36" spans="2:9" x14ac:dyDescent="0.2">
      <c r="B36" s="25"/>
      <c r="C36" s="25"/>
      <c r="D36" s="25"/>
      <c r="E36" s="7"/>
      <c r="F36" s="7"/>
      <c r="G36" s="7"/>
      <c r="H36" s="8"/>
    </row>
    <row r="37" spans="2:9" x14ac:dyDescent="0.2">
      <c r="B37" s="26"/>
      <c r="C37" s="26"/>
      <c r="D37" s="26"/>
      <c r="E37" s="9"/>
      <c r="F37" s="9"/>
      <c r="G37" s="9"/>
      <c r="H37" s="10"/>
    </row>
    <row r="38" spans="2:9" x14ac:dyDescent="0.2">
      <c r="B38" s="26"/>
      <c r="C38" s="26"/>
      <c r="D38" s="26"/>
      <c r="E38" s="9"/>
      <c r="F38" s="9"/>
      <c r="G38" s="9"/>
      <c r="H38" s="10"/>
    </row>
    <row r="39" spans="2:9" x14ac:dyDescent="0.2">
      <c r="B39" s="26"/>
      <c r="C39" s="26"/>
      <c r="D39" s="26"/>
      <c r="E39" s="9"/>
      <c r="F39" s="9"/>
      <c r="G39" s="9"/>
      <c r="H39" s="10"/>
    </row>
    <row r="40" spans="2:9" ht="13.5" thickBot="1" x14ac:dyDescent="0.25">
      <c r="B40" s="27" t="s">
        <v>8</v>
      </c>
      <c r="C40" s="27"/>
      <c r="D40" s="27"/>
      <c r="E40" s="27"/>
      <c r="F40" s="27"/>
      <c r="G40" s="27"/>
      <c r="H40" s="28">
        <f>H32+H24</f>
        <v>1557.99</v>
      </c>
    </row>
    <row r="41" spans="2:9" ht="13.5" thickBot="1" x14ac:dyDescent="0.25">
      <c r="B41" s="27"/>
      <c r="C41" s="27"/>
      <c r="D41" s="27"/>
      <c r="E41" s="27"/>
      <c r="F41" s="27"/>
      <c r="G41" s="27"/>
      <c r="H41" s="29"/>
    </row>
    <row r="42" spans="2:9" ht="13.5" thickBot="1" x14ac:dyDescent="0.25">
      <c r="B42" s="30" t="s">
        <v>11</v>
      </c>
      <c r="C42" s="30"/>
      <c r="D42" s="30"/>
      <c r="E42" s="30"/>
      <c r="F42" s="30"/>
      <c r="G42" s="30"/>
      <c r="H42" s="28">
        <f>H40</f>
        <v>1557.99</v>
      </c>
    </row>
    <row r="43" spans="2:9" ht="13.5" thickBot="1" x14ac:dyDescent="0.25">
      <c r="B43" s="30"/>
      <c r="C43" s="30"/>
      <c r="D43" s="30"/>
      <c r="E43" s="30"/>
      <c r="F43" s="30"/>
      <c r="G43" s="30"/>
      <c r="H43" s="29"/>
    </row>
    <row r="44" spans="2:9" ht="13.5" thickBot="1" x14ac:dyDescent="0.25">
      <c r="B44" s="33" t="s">
        <v>12</v>
      </c>
      <c r="C44" s="30"/>
      <c r="D44" s="30"/>
      <c r="E44" s="30"/>
      <c r="F44" s="30"/>
      <c r="G44" s="30"/>
      <c r="H44" s="34">
        <v>0.23300000000000001</v>
      </c>
    </row>
    <row r="45" spans="2:9" ht="13.5" thickBot="1" x14ac:dyDescent="0.25">
      <c r="B45" s="30"/>
      <c r="C45" s="30"/>
      <c r="D45" s="30"/>
      <c r="E45" s="30"/>
      <c r="F45" s="30"/>
      <c r="G45" s="30"/>
      <c r="H45" s="35"/>
    </row>
    <row r="46" spans="2:9" ht="13.5" thickBot="1" x14ac:dyDescent="0.25">
      <c r="B46" s="22" t="s">
        <v>13</v>
      </c>
      <c r="C46" s="22"/>
      <c r="D46" s="22"/>
      <c r="E46" s="22"/>
      <c r="F46" s="22"/>
      <c r="G46" s="22"/>
      <c r="H46" s="23">
        <f>H42*(1+H44)</f>
        <v>1921.0016700000001</v>
      </c>
    </row>
    <row r="47" spans="2:9" ht="13.5" thickBot="1" x14ac:dyDescent="0.25">
      <c r="B47" s="22"/>
      <c r="C47" s="22"/>
      <c r="D47" s="22"/>
      <c r="E47" s="22"/>
      <c r="F47" s="22"/>
      <c r="G47" s="22"/>
      <c r="H47" s="23"/>
      <c r="I47" s="21">
        <f>H46*6</f>
        <v>11526.010020000002</v>
      </c>
    </row>
  </sheetData>
  <sheetProtection selectLockedCells="1" selectUnlockedCells="1"/>
  <mergeCells count="45">
    <mergeCell ref="B46:G47"/>
    <mergeCell ref="H46:H47"/>
    <mergeCell ref="B35:D35"/>
    <mergeCell ref="B36:D36"/>
    <mergeCell ref="B37:D37"/>
    <mergeCell ref="B38:D38"/>
    <mergeCell ref="B39:D39"/>
    <mergeCell ref="B40:G41"/>
    <mergeCell ref="H40:H41"/>
    <mergeCell ref="B42:G43"/>
    <mergeCell ref="H42:H43"/>
    <mergeCell ref="B44:G45"/>
    <mergeCell ref="H44:H45"/>
    <mergeCell ref="H24:H25"/>
    <mergeCell ref="B26:H26"/>
    <mergeCell ref="B34:H34"/>
    <mergeCell ref="B28:D28"/>
    <mergeCell ref="B29:D29"/>
    <mergeCell ref="B30:D30"/>
    <mergeCell ref="B31:D31"/>
    <mergeCell ref="B32:G33"/>
    <mergeCell ref="H32:H33"/>
    <mergeCell ref="B27:D27"/>
    <mergeCell ref="B21:D21"/>
    <mergeCell ref="B22:D22"/>
    <mergeCell ref="B23:D23"/>
    <mergeCell ref="B24:G25"/>
    <mergeCell ref="B15:D15"/>
    <mergeCell ref="B16:D16"/>
    <mergeCell ref="B17:D17"/>
    <mergeCell ref="B18:D18"/>
    <mergeCell ref="B19:D19"/>
    <mergeCell ref="B20:D20"/>
    <mergeCell ref="B1:B3"/>
    <mergeCell ref="E1:H4"/>
    <mergeCell ref="B5:H5"/>
    <mergeCell ref="B6:F7"/>
    <mergeCell ref="G6:H7"/>
    <mergeCell ref="B13:D13"/>
    <mergeCell ref="B14:D14"/>
    <mergeCell ref="B8:F9"/>
    <mergeCell ref="G8:H9"/>
    <mergeCell ref="B10:H10"/>
    <mergeCell ref="B11:D11"/>
    <mergeCell ref="B12:D12"/>
  </mergeCell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85" firstPageNumber="0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0"/>
  <sheetViews>
    <sheetView view="pageBreakPreview" topLeftCell="A16" workbookViewId="0">
      <selection activeCell="B13" sqref="B13:D13"/>
    </sheetView>
  </sheetViews>
  <sheetFormatPr defaultRowHeight="12.75" x14ac:dyDescent="0.2"/>
  <cols>
    <col min="2" max="3" width="12.42578125" customWidth="1"/>
    <col min="4" max="4" width="39.85546875" customWidth="1"/>
    <col min="6" max="6" width="13.85546875" customWidth="1"/>
    <col min="7" max="8" width="15.7109375" customWidth="1"/>
    <col min="9" max="9" width="11.5703125" bestFit="1" customWidth="1"/>
  </cols>
  <sheetData>
    <row r="1" spans="2:8" ht="20.25" customHeight="1" thickBot="1" x14ac:dyDescent="0.25">
      <c r="B1" s="44" t="s">
        <v>0</v>
      </c>
      <c r="D1" s="1"/>
      <c r="E1" s="45" t="s">
        <v>1</v>
      </c>
      <c r="F1" s="45"/>
      <c r="G1" s="45"/>
      <c r="H1" s="45"/>
    </row>
    <row r="2" spans="2:8" ht="21" thickBot="1" x14ac:dyDescent="0.25">
      <c r="B2" s="44"/>
      <c r="C2" s="2"/>
      <c r="D2" s="2"/>
      <c r="E2" s="45"/>
      <c r="F2" s="45"/>
      <c r="G2" s="45"/>
      <c r="H2" s="45"/>
    </row>
    <row r="3" spans="2:8" ht="21" thickBot="1" x14ac:dyDescent="0.25">
      <c r="B3" s="44"/>
      <c r="C3" s="2"/>
      <c r="D3" s="2"/>
      <c r="E3" s="45"/>
      <c r="F3" s="45"/>
      <c r="G3" s="45"/>
      <c r="H3" s="45"/>
    </row>
    <row r="4" spans="2:8" ht="20.25" x14ac:dyDescent="0.2">
      <c r="B4" s="3"/>
      <c r="C4" s="2"/>
      <c r="D4" s="2"/>
      <c r="E4" s="45"/>
      <c r="F4" s="45"/>
      <c r="G4" s="45"/>
      <c r="H4" s="45"/>
    </row>
    <row r="5" spans="2:8" x14ac:dyDescent="0.2">
      <c r="B5" s="58" t="s">
        <v>21</v>
      </c>
      <c r="C5" s="58"/>
      <c r="D5" s="58"/>
      <c r="E5" s="58"/>
      <c r="F5" s="58"/>
      <c r="G5" s="58"/>
      <c r="H5" s="58"/>
    </row>
    <row r="6" spans="2:8" ht="12.6" customHeight="1" x14ac:dyDescent="0.2">
      <c r="B6" s="59" t="s">
        <v>24</v>
      </c>
      <c r="C6" s="59"/>
      <c r="D6" s="59"/>
      <c r="E6" s="59"/>
      <c r="F6" s="59"/>
      <c r="G6" s="50" t="s">
        <v>32</v>
      </c>
      <c r="H6" s="51"/>
    </row>
    <row r="7" spans="2:8" ht="7.5" customHeight="1" x14ac:dyDescent="0.2">
      <c r="B7" s="59"/>
      <c r="C7" s="59"/>
      <c r="D7" s="59"/>
      <c r="E7" s="59"/>
      <c r="F7" s="59"/>
      <c r="G7" s="51"/>
      <c r="H7" s="51"/>
    </row>
    <row r="8" spans="2:8" x14ac:dyDescent="0.2">
      <c r="B8" s="59" t="s">
        <v>31</v>
      </c>
      <c r="C8" s="59"/>
      <c r="D8" s="59"/>
      <c r="E8" s="59"/>
      <c r="F8" s="59"/>
      <c r="G8" s="60" t="s">
        <v>23</v>
      </c>
      <c r="H8" s="60"/>
    </row>
    <row r="9" spans="2:8" x14ac:dyDescent="0.2">
      <c r="B9" s="59"/>
      <c r="C9" s="59"/>
      <c r="D9" s="59"/>
      <c r="E9" s="59"/>
      <c r="F9" s="59"/>
      <c r="G9" s="60"/>
      <c r="H9" s="60"/>
    </row>
    <row r="10" spans="2:8" x14ac:dyDescent="0.2">
      <c r="B10" s="39" t="s">
        <v>2</v>
      </c>
      <c r="C10" s="39"/>
      <c r="D10" s="39"/>
      <c r="E10" s="39"/>
      <c r="F10" s="39"/>
      <c r="G10" s="39"/>
      <c r="H10" s="39"/>
    </row>
    <row r="11" spans="2:8" x14ac:dyDescent="0.2">
      <c r="B11" s="24" t="s">
        <v>3</v>
      </c>
      <c r="C11" s="24"/>
      <c r="D11" s="24"/>
      <c r="E11" s="4" t="s">
        <v>4</v>
      </c>
      <c r="F11" s="5" t="s">
        <v>5</v>
      </c>
      <c r="G11" s="5" t="s">
        <v>6</v>
      </c>
      <c r="H11" s="6" t="s">
        <v>7</v>
      </c>
    </row>
    <row r="12" spans="2:8" ht="17.100000000000001" customHeight="1" x14ac:dyDescent="0.2">
      <c r="B12" s="26" t="s">
        <v>22</v>
      </c>
      <c r="C12" s="26"/>
      <c r="D12" s="26"/>
      <c r="E12" s="13" t="s">
        <v>15</v>
      </c>
      <c r="F12" s="14">
        <v>1</v>
      </c>
      <c r="G12" s="17">
        <v>144.22</v>
      </c>
      <c r="H12" s="18">
        <f>G12</f>
        <v>144.22</v>
      </c>
    </row>
    <row r="13" spans="2:8" ht="17.100000000000001" customHeight="1" x14ac:dyDescent="0.2">
      <c r="B13" s="26" t="s">
        <v>33</v>
      </c>
      <c r="C13" s="26"/>
      <c r="D13" s="26"/>
      <c r="E13" s="13" t="s">
        <v>15</v>
      </c>
      <c r="F13" s="15">
        <v>1</v>
      </c>
      <c r="G13" s="19">
        <v>210</v>
      </c>
      <c r="H13" s="20">
        <f>G13</f>
        <v>210</v>
      </c>
    </row>
    <row r="14" spans="2:8" ht="17.100000000000001" customHeight="1" x14ac:dyDescent="0.2">
      <c r="B14" s="26"/>
      <c r="C14" s="26"/>
      <c r="D14" s="26"/>
      <c r="E14" s="13"/>
      <c r="F14" s="15"/>
      <c r="G14" s="19"/>
      <c r="H14" s="20"/>
    </row>
    <row r="15" spans="2:8" ht="17.100000000000001" customHeight="1" x14ac:dyDescent="0.2">
      <c r="B15" s="40"/>
      <c r="C15" s="40"/>
      <c r="D15" s="40"/>
      <c r="E15" s="11"/>
      <c r="F15" s="11"/>
      <c r="G15" s="11"/>
      <c r="H15" s="12"/>
    </row>
    <row r="16" spans="2:8" ht="13.5" thickBot="1" x14ac:dyDescent="0.25">
      <c r="B16" s="27" t="s">
        <v>8</v>
      </c>
      <c r="C16" s="27"/>
      <c r="D16" s="27"/>
      <c r="E16" s="27"/>
      <c r="F16" s="27"/>
      <c r="G16" s="27"/>
      <c r="H16" s="36">
        <f>SUM(H12:H15)</f>
        <v>354.22</v>
      </c>
    </row>
    <row r="17" spans="2:8" ht="13.5" thickBot="1" x14ac:dyDescent="0.25">
      <c r="B17" s="27"/>
      <c r="C17" s="27"/>
      <c r="D17" s="27"/>
      <c r="E17" s="27"/>
      <c r="F17" s="27"/>
      <c r="G17" s="27"/>
      <c r="H17" s="37"/>
    </row>
    <row r="18" spans="2:8" x14ac:dyDescent="0.2">
      <c r="B18" s="38" t="s">
        <v>9</v>
      </c>
      <c r="C18" s="38"/>
      <c r="D18" s="38"/>
      <c r="E18" s="38"/>
      <c r="F18" s="38"/>
      <c r="G18" s="38"/>
      <c r="H18" s="38"/>
    </row>
    <row r="19" spans="2:8" x14ac:dyDescent="0.2">
      <c r="B19" s="24" t="s">
        <v>3</v>
      </c>
      <c r="C19" s="24"/>
      <c r="D19" s="24"/>
      <c r="E19" s="4" t="s">
        <v>4</v>
      </c>
      <c r="F19" s="5" t="s">
        <v>5</v>
      </c>
      <c r="G19" s="5" t="s">
        <v>6</v>
      </c>
      <c r="H19" s="6" t="s">
        <v>7</v>
      </c>
    </row>
    <row r="20" spans="2:8" ht="17.100000000000001" customHeight="1" x14ac:dyDescent="0.2">
      <c r="B20" s="25" t="s">
        <v>14</v>
      </c>
      <c r="C20" s="25"/>
      <c r="D20" s="25"/>
      <c r="E20" s="13" t="s">
        <v>19</v>
      </c>
      <c r="F20" s="13">
        <v>1</v>
      </c>
      <c r="G20" s="17">
        <v>49.38</v>
      </c>
      <c r="H20" s="18">
        <f>F20*G20</f>
        <v>49.38</v>
      </c>
    </row>
    <row r="21" spans="2:8" ht="17.100000000000001" customHeight="1" x14ac:dyDescent="0.2">
      <c r="B21" s="26" t="s">
        <v>17</v>
      </c>
      <c r="C21" s="26"/>
      <c r="D21" s="26"/>
      <c r="E21" s="16" t="s">
        <v>20</v>
      </c>
      <c r="F21" s="16">
        <v>1</v>
      </c>
      <c r="G21" s="19">
        <v>13.19</v>
      </c>
      <c r="H21" s="18">
        <f t="shared" ref="H21:H22" si="0">F21*G21</f>
        <v>13.19</v>
      </c>
    </row>
    <row r="22" spans="2:8" ht="17.100000000000001" customHeight="1" x14ac:dyDescent="0.2">
      <c r="B22" s="26" t="s">
        <v>18</v>
      </c>
      <c r="C22" s="26"/>
      <c r="D22" s="26"/>
      <c r="E22" s="16" t="s">
        <v>20</v>
      </c>
      <c r="F22" s="16">
        <v>1</v>
      </c>
      <c r="G22" s="19">
        <v>9.57</v>
      </c>
      <c r="H22" s="18">
        <f t="shared" si="0"/>
        <v>9.57</v>
      </c>
    </row>
    <row r="23" spans="2:8" ht="17.100000000000001" customHeight="1" x14ac:dyDescent="0.2">
      <c r="B23" s="26"/>
      <c r="C23" s="26"/>
      <c r="D23" s="26"/>
      <c r="E23" s="16"/>
      <c r="F23" s="16"/>
      <c r="G23" s="19"/>
      <c r="H23" s="19"/>
    </row>
    <row r="24" spans="2:8" ht="17.100000000000001" customHeight="1" x14ac:dyDescent="0.2">
      <c r="B24" s="40"/>
      <c r="C24" s="40"/>
      <c r="D24" s="40"/>
      <c r="E24" s="11"/>
      <c r="F24" s="11"/>
      <c r="G24" s="11"/>
      <c r="H24" s="12"/>
    </row>
    <row r="25" spans="2:8" ht="13.5" thickBot="1" x14ac:dyDescent="0.25">
      <c r="B25" s="27" t="s">
        <v>8</v>
      </c>
      <c r="C25" s="27"/>
      <c r="D25" s="27"/>
      <c r="E25" s="27"/>
      <c r="F25" s="27"/>
      <c r="G25" s="27"/>
      <c r="H25" s="28">
        <f>SUM(H20:H24)</f>
        <v>72.14</v>
      </c>
    </row>
    <row r="26" spans="2:8" ht="13.5" thickBot="1" x14ac:dyDescent="0.25">
      <c r="B26" s="27"/>
      <c r="C26" s="27"/>
      <c r="D26" s="27"/>
      <c r="E26" s="27"/>
      <c r="F26" s="27"/>
      <c r="G26" s="27"/>
      <c r="H26" s="29"/>
    </row>
    <row r="27" spans="2:8" x14ac:dyDescent="0.2">
      <c r="B27" s="39" t="s">
        <v>10</v>
      </c>
      <c r="C27" s="39"/>
      <c r="D27" s="39"/>
      <c r="E27" s="39"/>
      <c r="F27" s="39"/>
      <c r="G27" s="39"/>
      <c r="H27" s="39"/>
    </row>
    <row r="28" spans="2:8" x14ac:dyDescent="0.2">
      <c r="B28" s="24" t="s">
        <v>3</v>
      </c>
      <c r="C28" s="24"/>
      <c r="D28" s="24"/>
      <c r="E28" s="4" t="s">
        <v>4</v>
      </c>
      <c r="F28" s="5" t="s">
        <v>5</v>
      </c>
      <c r="G28" s="5" t="s">
        <v>6</v>
      </c>
      <c r="H28" s="6" t="s">
        <v>7</v>
      </c>
    </row>
    <row r="29" spans="2:8" x14ac:dyDescent="0.2">
      <c r="B29" s="25"/>
      <c r="C29" s="25"/>
      <c r="D29" s="25"/>
      <c r="E29" s="7"/>
      <c r="F29" s="7"/>
      <c r="G29" s="7"/>
      <c r="H29" s="8"/>
    </row>
    <row r="30" spans="2:8" x14ac:dyDescent="0.2">
      <c r="B30" s="26"/>
      <c r="C30" s="26"/>
      <c r="D30" s="26"/>
      <c r="E30" s="9"/>
      <c r="F30" s="9"/>
      <c r="G30" s="9"/>
      <c r="H30" s="10"/>
    </row>
    <row r="31" spans="2:8" x14ac:dyDescent="0.2">
      <c r="B31" s="26"/>
      <c r="C31" s="26"/>
      <c r="D31" s="26"/>
      <c r="E31" s="9"/>
      <c r="F31" s="9"/>
      <c r="G31" s="9"/>
      <c r="H31" s="10"/>
    </row>
    <row r="32" spans="2:8" x14ac:dyDescent="0.2">
      <c r="B32" s="26"/>
      <c r="C32" s="26"/>
      <c r="D32" s="26"/>
      <c r="E32" s="9"/>
      <c r="F32" s="9"/>
      <c r="G32" s="9"/>
      <c r="H32" s="10"/>
    </row>
    <row r="33" spans="2:9" ht="13.5" thickBot="1" x14ac:dyDescent="0.25">
      <c r="B33" s="27" t="s">
        <v>8</v>
      </c>
      <c r="C33" s="27"/>
      <c r="D33" s="27"/>
      <c r="E33" s="27"/>
      <c r="F33" s="27"/>
      <c r="G33" s="27"/>
      <c r="H33" s="28">
        <f>H25+H16</f>
        <v>426.36</v>
      </c>
    </row>
    <row r="34" spans="2:9" ht="13.5" thickBot="1" x14ac:dyDescent="0.25">
      <c r="B34" s="27"/>
      <c r="C34" s="27"/>
      <c r="D34" s="27"/>
      <c r="E34" s="27"/>
      <c r="F34" s="27"/>
      <c r="G34" s="27"/>
      <c r="H34" s="29"/>
    </row>
    <row r="35" spans="2:9" ht="13.5" thickBot="1" x14ac:dyDescent="0.25">
      <c r="B35" s="30" t="s">
        <v>11</v>
      </c>
      <c r="C35" s="30"/>
      <c r="D35" s="30"/>
      <c r="E35" s="30"/>
      <c r="F35" s="30"/>
      <c r="G35" s="30"/>
      <c r="H35" s="28">
        <f>H33</f>
        <v>426.36</v>
      </c>
    </row>
    <row r="36" spans="2:9" ht="13.5" thickBot="1" x14ac:dyDescent="0.25">
      <c r="B36" s="30"/>
      <c r="C36" s="30"/>
      <c r="D36" s="30"/>
      <c r="E36" s="30"/>
      <c r="F36" s="30"/>
      <c r="G36" s="30"/>
      <c r="H36" s="29"/>
    </row>
    <row r="37" spans="2:9" ht="13.5" thickBot="1" x14ac:dyDescent="0.25">
      <c r="B37" s="33" t="s">
        <v>12</v>
      </c>
      <c r="C37" s="30"/>
      <c r="D37" s="30"/>
      <c r="E37" s="30"/>
      <c r="F37" s="30"/>
      <c r="G37" s="30"/>
      <c r="H37" s="34">
        <v>0.23300000000000001</v>
      </c>
    </row>
    <row r="38" spans="2:9" ht="13.5" thickBot="1" x14ac:dyDescent="0.25">
      <c r="B38" s="30"/>
      <c r="C38" s="30"/>
      <c r="D38" s="30"/>
      <c r="E38" s="30"/>
      <c r="F38" s="30"/>
      <c r="G38" s="30"/>
      <c r="H38" s="35"/>
    </row>
    <row r="39" spans="2:9" ht="13.5" thickBot="1" x14ac:dyDescent="0.25">
      <c r="B39" s="22" t="s">
        <v>13</v>
      </c>
      <c r="C39" s="22"/>
      <c r="D39" s="22"/>
      <c r="E39" s="22"/>
      <c r="F39" s="22"/>
      <c r="G39" s="22"/>
      <c r="H39" s="23">
        <f>H35*(1+H37)</f>
        <v>525.70188000000007</v>
      </c>
    </row>
    <row r="40" spans="2:9" ht="13.5" thickBot="1" x14ac:dyDescent="0.25">
      <c r="B40" s="22"/>
      <c r="C40" s="22"/>
      <c r="D40" s="22"/>
      <c r="E40" s="22"/>
      <c r="F40" s="22"/>
      <c r="G40" s="22"/>
      <c r="H40" s="23"/>
      <c r="I40" s="21">
        <f>H39*6</f>
        <v>3154.2112800000004</v>
      </c>
    </row>
  </sheetData>
  <sheetProtection selectLockedCells="1" selectUnlockedCells="1"/>
  <mergeCells count="38">
    <mergeCell ref="B39:G40"/>
    <mergeCell ref="H39:H40"/>
    <mergeCell ref="B28:D28"/>
    <mergeCell ref="B29:D29"/>
    <mergeCell ref="B30:D30"/>
    <mergeCell ref="B31:D31"/>
    <mergeCell ref="B32:D32"/>
    <mergeCell ref="B33:G34"/>
    <mergeCell ref="H33:H34"/>
    <mergeCell ref="B35:G36"/>
    <mergeCell ref="H35:H36"/>
    <mergeCell ref="B37:G38"/>
    <mergeCell ref="H37:H38"/>
    <mergeCell ref="B18:H18"/>
    <mergeCell ref="B27:H27"/>
    <mergeCell ref="B20:D20"/>
    <mergeCell ref="B21:D21"/>
    <mergeCell ref="B22:D22"/>
    <mergeCell ref="B23:D23"/>
    <mergeCell ref="B24:D24"/>
    <mergeCell ref="B25:G26"/>
    <mergeCell ref="H25:H26"/>
    <mergeCell ref="B19:D19"/>
    <mergeCell ref="B15:D15"/>
    <mergeCell ref="B16:G17"/>
    <mergeCell ref="B1:B3"/>
    <mergeCell ref="E1:H4"/>
    <mergeCell ref="B5:H5"/>
    <mergeCell ref="B6:F7"/>
    <mergeCell ref="G6:H7"/>
    <mergeCell ref="B13:D13"/>
    <mergeCell ref="B14:D14"/>
    <mergeCell ref="B8:F9"/>
    <mergeCell ref="G8:H9"/>
    <mergeCell ref="B10:H10"/>
    <mergeCell ref="B11:D11"/>
    <mergeCell ref="B12:D12"/>
    <mergeCell ref="H16:H17"/>
  </mergeCell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85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Plan1</vt:lpstr>
      <vt:lpstr>Plan 2</vt:lpstr>
      <vt:lpstr>Plan 3</vt:lpstr>
      <vt:lpstr>Plan 4</vt:lpstr>
      <vt:lpstr>Plan 5</vt:lpstr>
      <vt:lpstr>Plan 6</vt:lpstr>
      <vt:lpstr>Plan 7</vt:lpstr>
      <vt:lpstr>'Plan 2'!Area_de_impressao</vt:lpstr>
      <vt:lpstr>'Plan 3'!Area_de_impressao</vt:lpstr>
      <vt:lpstr>'Plan 4'!Area_de_impressao</vt:lpstr>
      <vt:lpstr>'Plan 5'!Area_de_impressao</vt:lpstr>
      <vt:lpstr>'Plan 6'!Area_de_impressao</vt:lpstr>
      <vt:lpstr>'Plan 7'!Area_de_impressao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correia</dc:creator>
  <cp:lastModifiedBy>DANILO CORREIA</cp:lastModifiedBy>
  <cp:lastPrinted>2015-03-06T19:41:21Z</cp:lastPrinted>
  <dcterms:created xsi:type="dcterms:W3CDTF">2014-11-20T19:40:59Z</dcterms:created>
  <dcterms:modified xsi:type="dcterms:W3CDTF">2019-08-01T17:23:06Z</dcterms:modified>
</cp:coreProperties>
</file>