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mília Trololó\Desktop\PL 318-20 - EX- 166 - Álcool e máscara - 19.16.3900.00091212020-98\"/>
    </mc:Choice>
  </mc:AlternateContent>
  <bookViews>
    <workbookView xWindow="0" yWindow="0" windowWidth="28800" windowHeight="12435" tabRatio="500" firstSheet="1" activeTab="1"/>
  </bookViews>
  <sheets>
    <sheet name="LOTE 1" sheetId="1" r:id="rId1"/>
    <sheet name="LOTE 2" sheetId="2" r:id="rId2"/>
    <sheet name="LOTE 3" sheetId="3" r:id="rId3"/>
    <sheet name="LOTE 4" sheetId="4" r:id="rId4"/>
    <sheet name="LOTE 5" sheetId="5" r:id="rId5"/>
    <sheet name="LOTE 6" sheetId="6" r:id="rId6"/>
    <sheet name="TOTAL POR REGIÃO" sheetId="7" r:id="rId7"/>
  </sheets>
  <definedNames>
    <definedName name="_xlnm._FilterDatabase" localSheetId="0" hidden="1">'LOTE 1'!$A$2:$H$92</definedName>
    <definedName name="_xlnm._FilterDatabase" localSheetId="1">'LOTE 2'!$A$2:$H$126</definedName>
    <definedName name="_xlnm._FilterDatabase" localSheetId="2" hidden="1">'LOTE 3'!$A$2:$H$38</definedName>
    <definedName name="_xlnm._FilterDatabase" localSheetId="3" hidden="1">'LOTE 4'!$A$2:$H$48</definedName>
    <definedName name="_xlnm._FilterDatabase" localSheetId="4" hidden="1">'LOTE 5'!$A$2:$H$36</definedName>
    <definedName name="_xlnm._FilterDatabase" localSheetId="5" hidden="1">'LOTE 6'!$A$2:$H$3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B7" i="7" l="1"/>
  <c r="G4" i="6"/>
  <c r="G37" i="5"/>
  <c r="B6" i="7" s="1"/>
  <c r="G49" i="4"/>
  <c r="B5" i="7" s="1"/>
  <c r="F17" i="4"/>
  <c r="F15" i="4"/>
  <c r="G40" i="3"/>
  <c r="B4" i="7" s="1"/>
  <c r="F38" i="3"/>
  <c r="F36" i="3"/>
  <c r="F33" i="3"/>
  <c r="F18" i="3"/>
  <c r="G127" i="2"/>
  <c r="B3" i="7" s="1"/>
  <c r="F108" i="2"/>
  <c r="F69" i="2"/>
  <c r="F28" i="2"/>
  <c r="G93" i="1"/>
  <c r="B2" i="7" s="1"/>
  <c r="F79" i="1"/>
  <c r="B8" i="7" l="1"/>
</calcChain>
</file>

<file path=xl/sharedStrings.xml><?xml version="1.0" encoding="utf-8"?>
<sst xmlns="http://schemas.openxmlformats.org/spreadsheetml/2006/main" count="928" uniqueCount="731">
  <si>
    <t>LOTE 1 - REGIÃO CENTRAL</t>
  </si>
  <si>
    <t>CIDADES</t>
  </si>
  <si>
    <t>ENDEREÇO</t>
  </si>
  <si>
    <t>TOTAL DE ANDARES</t>
  </si>
  <si>
    <t>ÁREA APROXIMADA POR ANDAR (M²)</t>
  </si>
  <si>
    <t>ÁREA TOTAL APROX. (M²)</t>
  </si>
  <si>
    <t>QTDE DE GALÃO DE 5L PARA 12 MESES</t>
  </si>
  <si>
    <t>OBSERVAÇÃO</t>
  </si>
  <si>
    <t>ABAETÉ</t>
  </si>
  <si>
    <t>RUA FREI ORLANDO 330 CENTRO CEP 35620000</t>
  </si>
  <si>
    <t>ÁREA EXTERNA</t>
  </si>
  <si>
    <t>ALVINÓPOLIS</t>
  </si>
  <si>
    <t>RUA MONSENHOR BICALHO S/N CENTRO CEP 35950000</t>
  </si>
  <si>
    <t>FÓRUM</t>
  </si>
  <si>
    <t>ARCOS</t>
  </si>
  <si>
    <t>PRAÇA FLORIANO PEIXOTO, 222, CENTRO CEP 35588000</t>
  </si>
  <si>
    <t>BAMBUÍ</t>
  </si>
  <si>
    <t>RUA JOSÉ TIBÚRCIO, 127, CENTRO CEP 38900000</t>
  </si>
  <si>
    <t xml:space="preserve">FÓRUM 1 SALA - 2º ANDAR </t>
  </si>
  <si>
    <t>BARÃO DE COCAIS</t>
  </si>
  <si>
    <t>RUA WILSON ALVARENGA DE OLIVEIRA 520, VIÚVA -CEP 35970000</t>
  </si>
  <si>
    <t>BARBACENA</t>
  </si>
  <si>
    <t>RUA DOUTOR JOSÉ VILELLA COSTA PINTO,45, MANSÕES CEP 36201006</t>
  </si>
  <si>
    <t>BARROSO</t>
  </si>
  <si>
    <t>PRAÇA SANTANA,120, CENTRO - CEP 36212000</t>
  </si>
  <si>
    <t>BELO HORIZONTE</t>
  </si>
  <si>
    <t>RODOVIA ANEL RODOVIÁRIO - BR 040 - KM 3,8 S/N, PALMEIRAS CEP 30575-719</t>
  </si>
  <si>
    <t>GALPÃO 1</t>
  </si>
  <si>
    <t>BELO VALE</t>
  </si>
  <si>
    <t>RUA JACINTO FERREIRA, 134, CENTRO CEP 35473000</t>
  </si>
  <si>
    <t>BETIM</t>
  </si>
  <si>
    <t>RUA INSPETOR JAIME CALDEIRA, 870, BRASILÉIA - CEP 32600286</t>
  </si>
  <si>
    <t>SEDE PRÓPRIA</t>
  </si>
  <si>
    <t>BOM DESPACHO</t>
  </si>
  <si>
    <t>RUA FAUSTINO TEIXEIRA, 91, CENTRO CEP 35600000</t>
  </si>
  <si>
    <t xml:space="preserve">FÓRUM 4 SALAS - 2º ANDAR </t>
  </si>
  <si>
    <t>BOM SUCESSO</t>
  </si>
  <si>
    <t>RUA MARIA AMBROSINA GUIMARÃES, 123, CENTRO - CEP 37220000</t>
  </si>
  <si>
    <t xml:space="preserve">FÓRUM 1 SALA - 2º ANDAR -  </t>
  </si>
  <si>
    <t>BONFIM</t>
  </si>
  <si>
    <t>RUA GOVERNADOR BENEDITO VALADARES, 196, CENTRO CEP 35480000</t>
  </si>
  <si>
    <t>FÓRUM 1 SALA</t>
  </si>
  <si>
    <t>BRUMADINHO</t>
  </si>
  <si>
    <t>RUA GOVERNADOR VALADARES, 342, CENTRO - CEP 35460000</t>
  </si>
  <si>
    <t>BUENÓPOLIS</t>
  </si>
  <si>
    <t>RUA TOVAL DA COSTA SAMPAIO, 71 CENTRO CEP - 39230000</t>
  </si>
  <si>
    <t>1 SALA DO PROMOTOR - TÉRREO</t>
  </si>
  <si>
    <t>CAETÉ</t>
  </si>
  <si>
    <t>RUA MONSENHOR - DOMINGOS, 47 CENTRO CEP 34800000</t>
  </si>
  <si>
    <t>CAMPO BELO</t>
  </si>
  <si>
    <t>RUA JOÃO PINHEIRO, 290 CEP 37270000</t>
  </si>
  <si>
    <t>CARANDAÍ</t>
  </si>
  <si>
    <t>PRAÇA BARÃO DE SANTA CECÍLIA, 13 CENTRO CEP 36280000</t>
  </si>
  <si>
    <t xml:space="preserve">FÓRUM 1 SALA -  SALA DA PROMOTORIA </t>
  </si>
  <si>
    <t>CARMO DA MATA</t>
  </si>
  <si>
    <t>RUA CORONEL MATOS, 100, CENTRO, 35000547-000</t>
  </si>
  <si>
    <t xml:space="preserve">FÓRUM 1 SALA </t>
  </si>
  <si>
    <t>CARMO DO CAJURU</t>
  </si>
  <si>
    <t>RUA NAGIB MILEIB, 265, SÃO LUIZ CEP 35557000</t>
  </si>
  <si>
    <t xml:space="preserve">FÓRUM 2 SALAS - TÉRREO - SALAS 113 (CONJUGADA) </t>
  </si>
  <si>
    <t>CARMÓPOLIS DE MINAS</t>
  </si>
  <si>
    <t>PRAÇA CARMO, 190,  CENTRO CEP 35534000</t>
  </si>
  <si>
    <t xml:space="preserve"> FÓRUM </t>
  </si>
  <si>
    <t>CLÁUDIO</t>
  </si>
  <si>
    <t>PRAÇA LEVY VITOI DE FREITAS, 29, CENTRO CEP 35530000</t>
  </si>
  <si>
    <t>CONCEIÇÃO DO MATO DENTRO</t>
  </si>
  <si>
    <t>RUA DANIEL DE CARVALHO, 189, CENTRO CEP 35860000</t>
  </si>
  <si>
    <t xml:space="preserve">FÓRUM 1 SALA – SEM NÚMERO </t>
  </si>
  <si>
    <t>CONGONHAS</t>
  </si>
  <si>
    <t>RUA VALDIR CUNHA, 205, CENTRO; CEP 36410180</t>
  </si>
  <si>
    <t>CONSELHEIRO LAFAIETE</t>
  </si>
  <si>
    <t>RUA MELVIN JONES, 180, CAMPO ALEGRE CEP 36400107_x005F_x000D_</t>
  </si>
  <si>
    <t>CONTAGEM</t>
  </si>
  <si>
    <t>RUA CAPITÃO ANTONIO - JOAQUIM DA PAIXÃO, 285 - CENTRO CEP 32041230</t>
  </si>
  <si>
    <t>AVENIDA JOSE LUIZ DA CUNHA, 423  ALVORADA  - CEP 32042080 CONTAGEM</t>
  </si>
  <si>
    <t>PRACA SILVIANO BRANDAO, 285  CENTRO  - CEP 32017680 CONTAGEM</t>
  </si>
  <si>
    <t>CORINTO</t>
  </si>
  <si>
    <t>RUA DR. ANTÔNIO ALVARENGA, 166; CENTRO - CEP 39200000</t>
  </si>
  <si>
    <t>CURVELO</t>
  </si>
  <si>
    <t>AVENIDA SAROBÁ, 400, MARIA AMÁLIA CEP 35796027</t>
  </si>
  <si>
    <t>FÓRUM 7 SALAS - 2ª ANDAR (217, 219, 221, 223,225, 227 E 229)</t>
  </si>
  <si>
    <t>DIAMANTINA</t>
  </si>
  <si>
    <t>RUA MACAU DO MEIO, 196 CENTRO CEP 39100000</t>
  </si>
  <si>
    <t>DIVINÓPOLIS</t>
  </si>
  <si>
    <t>RUA SÃO PAULO, 335, CENTRO CEP 35500006</t>
  </si>
  <si>
    <t>AVENIDA ANTONIO OLIMPIO DE MORAIS, 338 9º andar CENTRO  - CEP 35500005 DIVINOPOLIS</t>
  </si>
  <si>
    <t>RUA MOACIR JOSE LEITE, 100 3º Piso - Shopping Pátio Divinópolis JARDIM NOVA AMERICA  - CEP 35500119 DIVINOPOLIS</t>
  </si>
  <si>
    <t>DORES DO INDAIÁ</t>
  </si>
  <si>
    <t>RUA ZACARIAS, 1334, CENTRO CEP 35610000</t>
  </si>
  <si>
    <t>ENTRE RIOS DE MINAS</t>
  </si>
  <si>
    <t>AVENIDA BENEDITO VALADARES, 171, CENTRO - 35490000</t>
  </si>
  <si>
    <t xml:space="preserve">FÓRUM 2 SALAS – PROMOTORIA </t>
  </si>
  <si>
    <t>ESMERALDAS</t>
  </si>
  <si>
    <t>RUA MELO VIANA, 158, CENTRO CEP 35740000</t>
  </si>
  <si>
    <t>FERROS</t>
  </si>
  <si>
    <t>RUA ARTHUR COUTO, 158, PADRE ALBERTO CEP35800000</t>
  </si>
  <si>
    <t xml:space="preserve">FÓRUM  _x005F_x000D_1 Sala - SALA, Nº 3 </t>
  </si>
  <si>
    <t>FORMIGA</t>
  </si>
  <si>
    <t>PRAÇA JOSÉ BARBOSA JÚNIOR, 185,CENTRO CEP 35570098</t>
  </si>
  <si>
    <t>IBIRITÉ</t>
  </si>
  <si>
    <t>RUA DO ROSÁRIO, 10, CENTRO CEP 32400191</t>
  </si>
  <si>
    <t>RUA OTACÍLIO NEGRÃO DE LIMA, 8, CENTRO CEP - 32400000</t>
  </si>
  <si>
    <t xml:space="preserve">FÓRUM _x005F_x000D_ 1 SALA, Nº 8 </t>
  </si>
  <si>
    <t>IGARAPÉ</t>
  </si>
  <si>
    <t>RUA ALTIDÓRIO AMARAL, 787, CIDADE JARDIM CEP 32900000</t>
  </si>
  <si>
    <t>IGUATAMA</t>
  </si>
  <si>
    <t>RUA 52, 153, CENTRO - CEP 38910000</t>
  </si>
  <si>
    <t>FÓRUM 1 SALAS - TÉRREO - SALA 110</t>
  </si>
  <si>
    <t>ITABIRA</t>
  </si>
  <si>
    <t>AVENIDA MARTINS DA COSTA, 349, PARA CEP 35900047</t>
  </si>
  <si>
    <t>ITABIRITO</t>
  </si>
  <si>
    <t>RUA LEOCADIA DE OLIVEIRA 134, BAIRRO BELA VISTA, CEP 35450-116</t>
  </si>
  <si>
    <t>CASA/ SEDE NOVA Informação  de metragem retirada do registro do imóvel, que está no processo do contrato de locação no SEI 19.16.3712.0007124/2019-95. Não havia informação de metragem.</t>
  </si>
  <si>
    <t>ITAGUARA</t>
  </si>
  <si>
    <t>PRAÇA RAIMUNDO DE MORAIS LARA, 199, CENTRO CEP 35488000</t>
  </si>
  <si>
    <t xml:space="preserve"> </t>
  </si>
  <si>
    <t>ITAPECERICA</t>
  </si>
  <si>
    <t>RUA ANTÔNIO RIBEIRO AVELAR, 149, CEP 35550000</t>
  </si>
  <si>
    <t>ITAÚNA</t>
  </si>
  <si>
    <t>RUA GODOFREDO GONÇALVES, 370, CENTRO CEP 35680047</t>
  </si>
  <si>
    <t>JABOTICATUBAS</t>
  </si>
  <si>
    <t>AVENIDA BENEDITO VALADARES, 52, CENTRO - CEP 35830000</t>
  </si>
  <si>
    <t xml:space="preserve"> FÓRUM -  2 SALAS </t>
  </si>
  <si>
    <t>JOÃO MONLEVADE</t>
  </si>
  <si>
    <t>RUA SÃO MATEUS, 50, ACLIMAÇÃO CEP 35931398</t>
  </si>
  <si>
    <t xml:space="preserve">FÓRUM </t>
  </si>
  <si>
    <t>LAGOA DA PRATA</t>
  </si>
  <si>
    <t>PRAÇA CEL.CARLOS BERNARDES, 69, CENTRO - CEP 35590000</t>
  </si>
  <si>
    <t>LAGOA SANTA</t>
  </si>
  <si>
    <t>ALAMEDA DRA VILMA EDELWEISS SANTOS, 65, LUNDCÉIA CEP 33400000</t>
  </si>
  <si>
    <t xml:space="preserve"> FÓRUM  </t>
  </si>
  <si>
    <t>LUZ</t>
  </si>
  <si>
    <t>RUA CEL. JOSÉ TOMAZ, 267, CENTRO - CEP 35595000</t>
  </si>
  <si>
    <t>MARIANA</t>
  </si>
  <si>
    <t>AVENIDA GETÚLIO VARGAS, S/N - CENTRO</t>
  </si>
  <si>
    <t>MARTINHO CAMPOS</t>
  </si>
  <si>
    <t>RUA ABAETÉ, 46, CENTRO CEP 35606000</t>
  </si>
  <si>
    <t>MATEUS LEME</t>
  </si>
  <si>
    <t>PRAÇA BENEDITO VALADARES, 264, CENTRO - CEP 35670000</t>
  </si>
  <si>
    <t>MATOZINHOS</t>
  </si>
  <si>
    <t>PRAÇA DO ROSÁRIO, 85, CENTRO CEP 35720000</t>
  </si>
  <si>
    <t>MORADA NOVA DE MINAS</t>
  </si>
  <si>
    <t>AVENIDA SEBASTIÃO P.M.E. CASTRO, 190, CENTRO CEP 35628000</t>
  </si>
  <si>
    <t>NOVA ERA</t>
  </si>
  <si>
    <t>RUA LEVINDO PEREIRA, 100, CASTELO CEP 35920000</t>
  </si>
  <si>
    <t>NOVA LIMA</t>
  </si>
  <si>
    <t>RUA JANUÁRIO LAURINDO CARNEIRO, 140, OSWALDO BARBOSA PENNA 2</t>
  </si>
  <si>
    <t>NOVA SERRANA</t>
  </si>
  <si>
    <t>AVENIDA CORONEL PACÍFICO PINTO, 170, FAUSTO PINTO DA FONSECA CEP 35523210</t>
  </si>
  <si>
    <t>OLIVEIRA</t>
  </si>
  <si>
    <t>RUA VENÂNCIO CARRILHO, 120, CENTRO - CEP 35540000</t>
  </si>
  <si>
    <t>OURO BRANCO</t>
  </si>
  <si>
    <t>RUA OLGA ROBERTA PEREIRA, 17, CENTRO CEP 36420000</t>
  </si>
  <si>
    <t>OURO PRETO</t>
  </si>
  <si>
    <t>PRAÇA REINALDO ALVES DE BRITO 68, CENTRO CEP 35400000</t>
  </si>
  <si>
    <t>PARÁ DE MINAS</t>
  </si>
  <si>
    <t>RUA FRANCISCO SALES, 119, CENTRO CEP 35660017</t>
  </si>
  <si>
    <t>PARAOPEBA</t>
  </si>
  <si>
    <t>PRAÇA CEL. CAETANO MASCARENHAS, 131, CENTRO CEP 35774000</t>
  </si>
  <si>
    <t>FÓRUM_x005F_x000D_ 1 SALA - SALA DO PROMOTOR</t>
  </si>
  <si>
    <t>PASSA TEMPO</t>
  </si>
  <si>
    <t>PRAÇA BOLIVAR ANDRADE, 76, CENTRO - CEP 35537000</t>
  </si>
  <si>
    <t xml:space="preserve">FÓRUM 1 SALA - TÉRREO  </t>
  </si>
  <si>
    <t>PEDRO LEOPOLDO</t>
  </si>
  <si>
    <t>RUA BENEDITO VALADARES, 188 CENTRO CEP 33600000</t>
  </si>
  <si>
    <t>PERDÕES</t>
  </si>
  <si>
    <t>RUA CIRIACO CAPITALUCCI, 181, CENTRO CEP 37260000</t>
  </si>
  <si>
    <t xml:space="preserve">FÓRUM 2 SALAS - 2º ANDAR - SALA 27, 30, 31 </t>
  </si>
  <si>
    <t>PITANGUI</t>
  </si>
  <si>
    <t>PRAÇA GETÚLIO VARGAS, 87, CENTRO CEP 35650000</t>
  </si>
  <si>
    <t>PIUMHI</t>
  </si>
  <si>
    <t>RUA PADRE ABEL, 348, CENTRO CEP 37925000</t>
  </si>
  <si>
    <t>POMPÉU</t>
  </si>
  <si>
    <t>PRAÇA GOVERNADOR VALADARES, 64, CENTRO, 35000-640</t>
  </si>
  <si>
    <t>FÓRUM 2 SALAS, Nº 110  - TÉRREO</t>
  </si>
  <si>
    <t>PRADOS</t>
  </si>
  <si>
    <t>RUA ODILON CAMPOS ANDRADE, 8, CENTRO - CEP 36320000</t>
  </si>
  <si>
    <t xml:space="preserve">FÓRUM 1 SALA - TÉRREO </t>
  </si>
  <si>
    <t>RESENDE COSTA</t>
  </si>
  <si>
    <t>PRAÇA PROFESSORA ROSA PENIDO, 7, CENTRO - CEP36340000</t>
  </si>
  <si>
    <t xml:space="preserve">FÓRUM  </t>
  </si>
  <si>
    <t>RIBEIRÃO DAS NEVES</t>
  </si>
  <si>
    <t>RUA ANTÔNIO MIGUEL CERQUEIRA NETO, 40 - CENTRO CEP 33805470</t>
  </si>
  <si>
    <t>RUA JOSÉ PEDRO PEREIRA, 175 - CENTRO CEP 33805480</t>
  </si>
  <si>
    <t>RUA VERA LÚCIA DE OLIVEIRA ANDRADE, 85 VILA ESPLANADA - CEP 33805488</t>
  </si>
  <si>
    <t>3º PAVIMENTO:  ÁREA INTERNA</t>
  </si>
  <si>
    <t>RIO PIRACICABA</t>
  </si>
  <si>
    <t>RUA PADRE PINTO, 13, CENTRO CEP 35940000</t>
  </si>
  <si>
    <t xml:space="preserve">FÓRUM _x005F_x000D_ 1 SALA - 2º ANDAR </t>
  </si>
  <si>
    <t>RIO VERMELHO</t>
  </si>
  <si>
    <t>RUA BERNARDINO CARVALHAES, 177, CENTRO - CEP 39170000</t>
  </si>
  <si>
    <t xml:space="preserve">FÓRUM 1 SALA - 2º ANDAR  </t>
  </si>
  <si>
    <t>SABARÁ</t>
  </si>
  <si>
    <t>RUA DOM PEDRO II, 166, CENTRO CEP 34505000</t>
  </si>
  <si>
    <t>SANTA BÁRBARA</t>
  </si>
  <si>
    <t>RUA DESEMBARGADOR MOREIRA SANTOS, 45, CENTRO CEP 35960000</t>
  </si>
  <si>
    <t>SANTA LUZIA</t>
  </si>
  <si>
    <t>AVENIDA ADVOGADO EXPEDITO GABRICH, 101, NOVO CENTRO CEP 33031020</t>
  </si>
  <si>
    <t>SANTO ANTÔNIO DO MONTE</t>
  </si>
  <si>
    <t>AVENIDA AMÂNCIO BERNARDES, 321, CENTRO CEP 35560000</t>
  </si>
  <si>
    <t>SÃO DOMINGOS DO PRATA</t>
  </si>
  <si>
    <t>RUA GETÚLIO VARGAS, 160, CENTRO CEP 35995000</t>
  </si>
  <si>
    <t xml:space="preserve"> FÓRUM</t>
  </si>
  <si>
    <t>SÃO JOÃO DEL-REI</t>
  </si>
  <si>
    <t>RUA ANTÔNIO MANOEL DE SOUZA GUERRA, 277, CENTRO CEP 36307201</t>
  </si>
  <si>
    <t>SÃO ROQUE DE MINAS</t>
  </si>
  <si>
    <t>AVENIDA PADRE MURILO DE ALMEIDA CONCEIÇÃO, 54, CENTRO - CEP 37928000</t>
  </si>
  <si>
    <t>FÓRUM 1 SALA - TÉRREO</t>
  </si>
  <si>
    <t>SERRO</t>
  </si>
  <si>
    <t>PRAÇA FLORIANO PEIXOTO, 66, CENTRO CEP 39150000</t>
  </si>
  <si>
    <t xml:space="preserve">FÓRUM 2 SALAS - 2º ANDAR </t>
  </si>
  <si>
    <t>SETE LAGOAS</t>
  </si>
  <si>
    <t>RUA JOSÉ DUARTE DE PAIVA, 795, SANTA LUZIA - CEP 35700059</t>
  </si>
  <si>
    <t>TRÊS MARIAS</t>
  </si>
  <si>
    <t>RUA GETÚLIO VARGAS, 155, SEBASTIÃO ALVES - CEP 39205000</t>
  </si>
  <si>
    <t>FÓRUM  1 SALA - TÉRREO</t>
  </si>
  <si>
    <t>VESPASIANO</t>
  </si>
  <si>
    <t>RUA AFONSO PENA, 479 SANTO ANTÔNIO - CEP 33200405</t>
  </si>
  <si>
    <t>TOTAL</t>
  </si>
  <si>
    <t>LOTE 2 - REGIÕES - ZONA DA MATA E  SUL DE MINAS</t>
  </si>
  <si>
    <t>ABRE CAMPO</t>
  </si>
  <si>
    <t>RUA DR. OLINTO DE ABREU, 16, CENTRO CEP 35365000</t>
  </si>
  <si>
    <t>AIURUOCA</t>
  </si>
  <si>
    <t>RUA CORONEL OSVALDO, 157, CENTRO CEP 37450000</t>
  </si>
  <si>
    <t>ALÉM PARAÍBA</t>
  </si>
  <si>
    <t>PRAÇA CORONEL BREVES, 89, SÃO JOSÉ CEP 36660000</t>
  </si>
  <si>
    <t>FORUM (4 SALAS NO 2º ANDAR 204, 205 E 210 E 1 NO TÉRREO SALA 109)</t>
  </si>
  <si>
    <t>ALFENAS</t>
  </si>
  <si>
    <t>AVENIDA SÃO JOSÉ, 1552, CENTRO CEP 37130165</t>
  </si>
  <si>
    <t>ALPINÓPOLIS</t>
  </si>
  <si>
    <t>PRAÇA DR. JOSÉ DE CARVALHO FARIA, SEM NÚMERO, ROSÁRIO CEP 37940000</t>
  </si>
  <si>
    <t>ALTO RIO DOCE</t>
  </si>
  <si>
    <t>PRAÇA MIGUEL BATISTA VIEIRA, SEM NÚMERO, CENTRO CEP 36260000</t>
  </si>
  <si>
    <t xml:space="preserve">FORUM TÉRREO, 1 SALA </t>
  </si>
  <si>
    <t>ANDRADAS</t>
  </si>
  <si>
    <t>RUA MARCELINO GUILHERME RODRIGUES, 221, CENTRO CEP 37795000</t>
  </si>
  <si>
    <t>ANDRELÂNDIA</t>
  </si>
  <si>
    <t>PRAÇA VISCONDE DE ARANTES, 63, CENTRO CEP 37300000</t>
  </si>
  <si>
    <t>AREADO</t>
  </si>
  <si>
    <t>PRAÇA HENRIQUE VIEIRA, 136, CENTRO CEP 37140000</t>
  </si>
  <si>
    <t>BAEPENDI</t>
  </si>
  <si>
    <t>PRAÇA RAUL SÁ, 63, CENTRO CEP 37443000</t>
  </si>
  <si>
    <t>BICAS</t>
  </si>
  <si>
    <t>RUA PREFEITO EDSON DE SOUZA, 123, ALTO DAS BRISAS CEP 36600000</t>
  </si>
  <si>
    <t>BOA ESPERANÇA</t>
  </si>
  <si>
    <t>RUA BELINE MAIA, 85 CENTRO CEP 37170000</t>
  </si>
  <si>
    <t>BORDA DA MATA</t>
  </si>
  <si>
    <t>RUA RIO BRANCO, 40, CENTRO CEP 37564000</t>
  </si>
  <si>
    <t>BOTELHOS</t>
  </si>
  <si>
    <t>PRAÇA MOZART XAVIER LOPES, 91, CENTRO CEP 37720000</t>
  </si>
  <si>
    <t>BRASÓPOLIS</t>
  </si>
  <si>
    <t>RUA GONÇALVES TORRES, 94, CENTRO CEP 37530000</t>
  </si>
  <si>
    <t>BUENO BRANDÃO</t>
  </si>
  <si>
    <t>AVENIDA BOM JESUS, 69</t>
  </si>
  <si>
    <t>CABO VERDE</t>
  </si>
  <si>
    <t>AVENIDA DUVIVIER DA SILVA PASSOS,26, SÃO JUDAS TADEU CEP 37880000</t>
  </si>
  <si>
    <t>CACHOEIRA DE MINAS</t>
  </si>
  <si>
    <t>RUA CORONEL PORTUGAL, 96, CENTRO CEP 37545000</t>
  </si>
  <si>
    <t>CALDAS</t>
  </si>
  <si>
    <t>PRAÇA ANTÔNIO CARLOS, 621, CENTRO CEP 37780000</t>
  </si>
  <si>
    <t>CAMANDUCAIA</t>
  </si>
  <si>
    <t>PRAÇA CENTENÁRIO, 237, CENTRO CEP 37650000</t>
  </si>
  <si>
    <t>CAMBUÍ</t>
  </si>
  <si>
    <t>AVENIDA DO CARMO, 222, CEP 37600000</t>
  </si>
  <si>
    <t>CAMBUQUIRA</t>
  </si>
  <si>
    <t>PRAÇA FÓRUM,46, CENTRO CEP 37420000</t>
  </si>
  <si>
    <t>CAMPANHA</t>
  </si>
  <si>
    <t>RUA VITAL BRASIL,50, CENTRO CEP 37400000</t>
  </si>
  <si>
    <t>CAMPESTRE</t>
  </si>
  <si>
    <t>PRAÇA AURORA RAMOS, 10, CENTRO CEP 37730000</t>
  </si>
  <si>
    <t xml:space="preserve">CAMPOS GERAIS </t>
  </si>
  <si>
    <t xml:space="preserve">PRAÇA JOSINO DE BRITO, 234, CENTRO CEP 37160000 </t>
  </si>
  <si>
    <t>CARANGOLA</t>
  </si>
  <si>
    <t xml:space="preserve">RUA BARÃO DE SÃO FRANCISCO, 15 </t>
  </si>
  <si>
    <t>1º ANDAR - ÁREA INTERNA</t>
  </si>
  <si>
    <t>SALAS - 201 - 202 - 203 - 401 - 402</t>
  </si>
  <si>
    <t>CARMO DE MINAS</t>
  </si>
  <si>
    <t>RUA CAPITÃO ANTÔNIO JOSÉ, 326, CENTRO CEP 37472000</t>
  </si>
  <si>
    <t xml:space="preserve">CARMO DO RIO CLARO </t>
  </si>
  <si>
    <t>RUA RACHID DAVI, 150 - BAIRRO PORTO RICO  (endereço atual); Rua Gabriel Soares Silva, n. 6, endereço sede nova</t>
  </si>
  <si>
    <t>FÓRUM Sem metragem, no layout está que será confirmado no local ANTÔNIO DAMASCENO DOS REIS JÚNIOR, 28 - PORTO RICO 37150000 sala 108, esse endereço foi informado pelo Luciano ao contatar a comarca para saber da metragem do endereço Rachid Davi, ele ficou de retornar e informar a metragem desse endereço</t>
  </si>
  <si>
    <t xml:space="preserve">CÁSSIA </t>
  </si>
  <si>
    <t xml:space="preserve">AVENIDA DR. LUCIANO BATISTA, 125, CENTRO - CEP 37980000 </t>
  </si>
  <si>
    <t>CATAGUASES</t>
  </si>
  <si>
    <t>RUA MAJOR VIEIRA, 189, CENTRO CEP 36770060</t>
  </si>
  <si>
    <t>PRAÇA DOUTOR CUNHA NETO, SEM NÚMERO, GRANJARIA CEP 36773006</t>
  </si>
  <si>
    <t>CAXAMBU</t>
  </si>
  <si>
    <t>RUA MONSENHOR JOÃO DE DEUS, 123, CENTRO</t>
  </si>
  <si>
    <t>CONCEIÇÃO DO RIO VERDE</t>
  </si>
  <si>
    <t xml:space="preserve">RUA JOSÉ LÚCIO JUNQUEIRA, 43, CENTRO - CEP 37430000 </t>
  </si>
  <si>
    <t>CRISTINA</t>
  </si>
  <si>
    <t xml:space="preserve">RUA JOÃO PESSOA, 16, CENTRO CEP 37476000 </t>
  </si>
  <si>
    <t>CRUZÍLIA</t>
  </si>
  <si>
    <t xml:space="preserve">RUA CORONEL MACIEL, 135, CENTRO CEP 37445000 </t>
  </si>
  <si>
    <t>DIVINO</t>
  </si>
  <si>
    <t>RUA PRESIDENTE VARGAS, 150, CENTRO CEP 36820000</t>
  </si>
  <si>
    <t>FÓRUM 2 SALAS - 2º ANDAR</t>
  </si>
  <si>
    <t xml:space="preserve">ELÓI MENDES </t>
  </si>
  <si>
    <t xml:space="preserve">PRAÇA DO PRETÓRIO,180, CENTRO CEP 37110000 </t>
  </si>
  <si>
    <t>ERVÁLIA</t>
  </si>
  <si>
    <t>RUA NOSSA SENHORA APARECIDA, 60, CENTRO CEP 36555000</t>
  </si>
  <si>
    <t>CESSÃO</t>
  </si>
  <si>
    <t>ESPERA FELIZ</t>
  </si>
  <si>
    <t>RUA FIORAVANTE PADULA, 3, CENTRO CEP 36830000</t>
  </si>
  <si>
    <t>ESPINOSA</t>
  </si>
  <si>
    <t>PRAÇA ANTÔNIO SEPÚLVEDA, 25, CENTRO CEP 39510000</t>
  </si>
  <si>
    <t>EUGENÓPOLIS</t>
  </si>
  <si>
    <t>AVENIDA DR. CARLOS BARBUTO, 1, CENTRO CEP 36855000</t>
  </si>
  <si>
    <t xml:space="preserve">EXTREMA </t>
  </si>
  <si>
    <t xml:space="preserve">AVENIDA DELEGADO WALDEMAR GOMES PINTO, 1624, CENTRO  CEP 37640000 </t>
  </si>
  <si>
    <t xml:space="preserve">GUAPÉ </t>
  </si>
  <si>
    <t>PRAÇA DR. PASSOS MAIA, 310, CENTRO CEP 37177000</t>
  </si>
  <si>
    <t xml:space="preserve">GUARANÉSIA </t>
  </si>
  <si>
    <t xml:space="preserve">PRAÇA DONA SINHÁ, 295, CENTRO CEP 37810000 </t>
  </si>
  <si>
    <t>GUARANI</t>
  </si>
  <si>
    <t>RUA 25 DE MARÇO, 142, CENTRO CEP 36160000</t>
  </si>
  <si>
    <t xml:space="preserve">GUAXUPÉ </t>
  </si>
  <si>
    <t xml:space="preserve">ALAMEDA DAS ROSAS, 23 e 43 </t>
  </si>
  <si>
    <t>TÉRREO - ÁREA INTERNA</t>
  </si>
  <si>
    <t xml:space="preserve">IBIRACI </t>
  </si>
  <si>
    <t xml:space="preserve">RUA 6 DE ABRIL, 1280 CENTRO CEP 37990000 </t>
  </si>
  <si>
    <t xml:space="preserve">ITAJUBÁ </t>
  </si>
  <si>
    <t xml:space="preserve">RUA DEPUTADO AURELIANO CHAVES, 172, PINHEIRINHOS CEP 37500190 </t>
  </si>
  <si>
    <t>ITAMOGI</t>
  </si>
  <si>
    <t xml:space="preserve">RUA CEL. LUCAS CAETANO VASCO, 529, CENTRO CEP 37973000 </t>
  </si>
  <si>
    <t>ITAMONTE</t>
  </si>
  <si>
    <t xml:space="preserve">RUA MARIA DA FÉ, 159, VILA NOVA CEP 37466000 </t>
  </si>
  <si>
    <t>ITANHANDU</t>
  </si>
  <si>
    <t xml:space="preserve">AVENIDA FERNANDO COSTA, 403, CENTRO CEP 37464000 </t>
  </si>
  <si>
    <t xml:space="preserve">ITUMIRIM </t>
  </si>
  <si>
    <t>RUA DOS TRÊS PODERES, 143, CENTRO CEP 37210000</t>
  </si>
  <si>
    <t xml:space="preserve">JACUI </t>
  </si>
  <si>
    <t xml:space="preserve">RUA CEL. PROCÓPIO DUTRA, 519, CENTRO CEP 37965000 </t>
  </si>
  <si>
    <t xml:space="preserve">JACUTINGA </t>
  </si>
  <si>
    <t xml:space="preserve">PRAÇA FRANCISCO RUBIM, 130, CENTRO CEP 37590000 </t>
  </si>
  <si>
    <t>JEQUERI</t>
  </si>
  <si>
    <t>AVENIDA SANTANA, 11, CENTRO CEP 35390000</t>
  </si>
  <si>
    <t>JUIZ DE FORA</t>
  </si>
  <si>
    <t>AVENIDA BARÃO DO RIO BRANCO, 2390, CENTRO CEP 36016310</t>
  </si>
  <si>
    <t>RUA MARECHAL DEODORO, 662, CENTRO CEP 36015460</t>
  </si>
  <si>
    <t>RUA SANTO ANTÔNIO, 990, CENTRO CEP 36016210</t>
  </si>
  <si>
    <t>(Locação de salas em andares separados)</t>
  </si>
  <si>
    <t>AVENIDA BRASIL, 1000, CENTRO CEP 36070060</t>
  </si>
  <si>
    <t>LAJINHA</t>
  </si>
  <si>
    <t>RUA DR SIDNEY UBINER FRANÇA CAMARGO, 104, CENTRO CEP 36980000</t>
  </si>
  <si>
    <t>FÓRUM 2º ANDAR – 1 SALA</t>
  </si>
  <si>
    <t xml:space="preserve">LAMBARI </t>
  </si>
  <si>
    <t xml:space="preserve">PRAÇA DUQUE DE CAXIAS, 70, CENTRO CEP 37480000 </t>
  </si>
  <si>
    <t xml:space="preserve">LAVRAS </t>
  </si>
  <si>
    <t>RUA COMANDANTE NÉLIO, 48, JARDIM FLORESTA CEP 37206656</t>
  </si>
  <si>
    <t xml:space="preserve">AVENIDA ERNESTO MATIOLI, 960, SANTA EFIGÊNIA CEP 37206690 </t>
  </si>
  <si>
    <t xml:space="preserve">RUA RAUL SOARES, 87, CENTRO CEP 37200188 </t>
  </si>
  <si>
    <t>LEOPOLDINA</t>
  </si>
  <si>
    <t>RUA GERALDO CAMPANA, 200, CENTRO CEP 36700000</t>
  </si>
  <si>
    <t xml:space="preserve">FÓRUM 3ª ANDAR – 4 SALAS </t>
  </si>
  <si>
    <t>LIMA DUARTE</t>
  </si>
  <si>
    <t>PRAÇA JUSCELINO KUBITSCHEK, 55, CENTRO CEP 36140000</t>
  </si>
  <si>
    <t xml:space="preserve">MACHADO </t>
  </si>
  <si>
    <t>PRAÇA ANTÔNIO CARLOS, 127, CENTRO CEP 37750000</t>
  </si>
  <si>
    <t xml:space="preserve">(CESSÃO GRATUITA) 88,10 m²  (LOCAÇÃO)  92,20 m² </t>
  </si>
  <si>
    <t>MANHUAÇU</t>
  </si>
  <si>
    <t>RUA AMARAL FRANCO, 252- A, CENTRO CEP 36900000</t>
  </si>
  <si>
    <t>AVENIDA CENTENÁRIO, 280, BOM PASTOR CEP 36902272</t>
  </si>
  <si>
    <t>FORUM - De acordo com informação do servidor Regian, a área apresenta aproximadamente 450 m² (33)  33317234 / 33318985</t>
  </si>
  <si>
    <t>MANHUMIRIM</t>
  </si>
  <si>
    <t>AVENIDA TEÓFILO TOSTES, 143, CENTRO CEP 36970000</t>
  </si>
  <si>
    <t>MAR DE ESPANHA</t>
  </si>
  <si>
    <t>AVENIDA BUENO BRANDÃO, 69, CENTRO CEP 36640000</t>
  </si>
  <si>
    <t>FÓRUM TÉRREO - 2 SALAS</t>
  </si>
  <si>
    <t>MATIAS BARBOSA</t>
  </si>
  <si>
    <t>RUA GETÚLIO VARGAS, 750, CENTRO</t>
  </si>
  <si>
    <t>MERCÊS</t>
  </si>
  <si>
    <t>RUA BIAS FORTES, 221, CENTRO CEP 36190000</t>
  </si>
  <si>
    <t>MIRADOURO</t>
  </si>
  <si>
    <t>RUA TEODORO PEREIRA DO VALE, 14, CENTRO CEP 36893000</t>
  </si>
  <si>
    <t>MIRAÍ</t>
  </si>
  <si>
    <t>RUA TENENTE LEOPOLDINO, 100, CENTRO CEP 36790000</t>
  </si>
  <si>
    <t>MONTE BELO</t>
  </si>
  <si>
    <t xml:space="preserve">AVENIDA GETÚLIO VARGAS, 101, CENTRO CEP 37115000 </t>
  </si>
  <si>
    <t>MONTE SANTO DE MINAS</t>
  </si>
  <si>
    <t>RUA DR. PEDRO PAULINO DA COSTA, 193, CENTRO CEP 37968000</t>
  </si>
  <si>
    <t xml:space="preserve">MONTE SIÃO </t>
  </si>
  <si>
    <t xml:space="preserve">RUA NAPOLI, 77-LOTEAMENTO VILLAGIO- BAIRRO ALVES </t>
  </si>
  <si>
    <t>MURIAÉ</t>
  </si>
  <si>
    <t>RUA PRESIDENTE ARTHUR BERNARDES, 123, CENTRO CEP 36880005</t>
  </si>
  <si>
    <t>MUZAMBINHO</t>
  </si>
  <si>
    <t xml:space="preserve">RUA APARECIDA, 99, CENTRO CEP 37890000 </t>
  </si>
  <si>
    <t>NATÉRCIA</t>
  </si>
  <si>
    <t>PRAÇA ANTÔNIO VIRGÍNIO DA SILVA, 106, CENTRO CEP 37524000</t>
  </si>
  <si>
    <t xml:space="preserve">NEPOMUCENO </t>
  </si>
  <si>
    <t xml:space="preserve">AVENIDA MONSENHOR LUIZ DE GONZAGA,22, CENTRO  CEP 37250000 </t>
  </si>
  <si>
    <t xml:space="preserve">NOVA RESENDE </t>
  </si>
  <si>
    <t xml:space="preserve">PRAÇA CAP. JOAQUIM ANACLETO, 206, CENTRO CEP 37860000 </t>
  </si>
  <si>
    <t xml:space="preserve">OURO FINO </t>
  </si>
  <si>
    <t xml:space="preserve">AVENIDA CIRO GONÇALVES, 209, CENTRO CEP 37570000 </t>
  </si>
  <si>
    <t>PALMA</t>
  </si>
  <si>
    <t>PRAÇA GETÚLIO VARGAS, 52, CENTRO CEP 36750000</t>
  </si>
  <si>
    <t xml:space="preserve">PARAISÓPOLIS </t>
  </si>
  <si>
    <t xml:space="preserve">PRAÇA CENTENÁRIO, 50, CENTRO CEP 37660000 </t>
  </si>
  <si>
    <t xml:space="preserve">PASSA QUATRO </t>
  </si>
  <si>
    <t xml:space="preserve">RUA GILBERTO GUEDES, SEM NÚMERO, CENTRO CEP 37460000 </t>
  </si>
  <si>
    <t xml:space="preserve">PASSOS </t>
  </si>
  <si>
    <t xml:space="preserve">AVENIDA ARLINDO FIGUEIREDO, 850, JARDIM CIDADE CEP 37902026 </t>
  </si>
  <si>
    <t>PEDRALVA</t>
  </si>
  <si>
    <t xml:space="preserve">PRAÇA GASPAR DE PAIVA MAGALHÃES, 25, CENTRO CEP 37520000 </t>
  </si>
  <si>
    <t>PIRANGA</t>
  </si>
  <si>
    <t>RUA SANTA EFIGÊNIA, SEM NÚMERO, CENTRO CEP 36480000</t>
  </si>
  <si>
    <t>PIRAPETINGA</t>
  </si>
  <si>
    <t>RUA RAMIRO MESSIAS MIGUEL S/N - BAIRRO PLANALTO</t>
  </si>
  <si>
    <t>O layout da comaca não identifica a área, apenas aponta que as medidas seram conferidas no local. 021 3234651205 Conversei com o Márcio e ele ficou de encontra a informação e retornar. Informação da metragem obtidade com o sevidor.</t>
  </si>
  <si>
    <t xml:space="preserve">POÇO FUNDO </t>
  </si>
  <si>
    <t xml:space="preserve">RUA DOUTOR GOUVÊA, 156, CENTRO CEP 37757000 </t>
  </si>
  <si>
    <t>POÇOS DE CALDAS</t>
  </si>
  <si>
    <t xml:space="preserve">RUA PREFEITO CHAGAS, 305, CENTRO CEP 37701010 </t>
  </si>
  <si>
    <t>PONTE NOVA</t>
  </si>
  <si>
    <t>RUA VIGÁRIO MIGUEL CHAVES, 17, CENTRO CEP 35430013</t>
  </si>
  <si>
    <t>POUSO ALEGRE</t>
  </si>
  <si>
    <t xml:space="preserve">RUA MARIA JOSÉ SIQUEIRA RIGOTTI, 85 </t>
  </si>
  <si>
    <t>PRATÁPOLIS</t>
  </si>
  <si>
    <t xml:space="preserve">RUA EVANGELISTA DE PÁDUA, 138, CENTRO </t>
  </si>
  <si>
    <t>RAUL SOARES</t>
  </si>
  <si>
    <t>AVENIDA GOVERNADOR VALADARES, 40, CENTRO CEP 35350000</t>
  </si>
  <si>
    <t>ÁREA INTERNA 86,72 M² / ÁREA EXTERNA PAVIMENTADA 2,07 M²</t>
  </si>
  <si>
    <t>RIO CASCA</t>
  </si>
  <si>
    <t>AVENIDA GETÚLIO VARGAS, 65, CENTRO CEP 35370000</t>
  </si>
  <si>
    <t>RIO NOVO</t>
  </si>
  <si>
    <t>RUA VISCONDE DO RIO BRANCO, 157, CENTRO CEP 36150000</t>
  </si>
  <si>
    <t>RIO POMBA</t>
  </si>
  <si>
    <t>PRAÇA DR. ÚLTIMO DE CARVALHO, 234, CENTRO CEP 36180000</t>
  </si>
  <si>
    <t>RIO PRETO</t>
  </si>
  <si>
    <t>RUA DOUTOR RAMALHO PINTO, 37, CENTRO CEP 36130000</t>
  </si>
  <si>
    <t xml:space="preserve">SANTA RITA DE CALDAS </t>
  </si>
  <si>
    <t xml:space="preserve">PRAÇA DOM OTÁVIO, 22, CENTRO </t>
  </si>
  <si>
    <t xml:space="preserve">SANTA RITA DO SAPUCAÍ </t>
  </si>
  <si>
    <t xml:space="preserve">PRAÇA SANTA RITA, 28, CENTRO CEP 37540000 </t>
  </si>
  <si>
    <t>SANTOS DUMONT</t>
  </si>
  <si>
    <t>RUA GALILEU FONSECA, 113, CENTRO CEP 36240000</t>
  </si>
  <si>
    <t>(Salas 204, 209)</t>
  </si>
  <si>
    <t>RUA AFONSO PENA, 258, CENTRO CEP 36240000</t>
  </si>
  <si>
    <t>Em contato através do número ((32) 3251-6179), a servidora Patrícia nos informou que irá verificar a informação e retornará em breve</t>
  </si>
  <si>
    <t xml:space="preserve">SAO GONÇALO DO SAPUCAÍ </t>
  </si>
  <si>
    <t xml:space="preserve">RUA CARLOS AUGUSTO CAPELI, 26, CENTRO CEP 37490000 </t>
  </si>
  <si>
    <t>ÁREA INTERNA</t>
  </si>
  <si>
    <t>SÃO JOÃO NEPOMUCENO</t>
  </si>
  <si>
    <t>PRAÇA EXPEDICIONÁRIO 35, CENTRO CEP 36680000</t>
  </si>
  <si>
    <t xml:space="preserve">SÃO LOURENÇO </t>
  </si>
  <si>
    <t xml:space="preserve">PRAÇA EMÍLIO ABDON PÓVOA, SEM NÚMERO, CENTRO   CEP 37470000 </t>
  </si>
  <si>
    <t xml:space="preserve">SÃO SEBASTIÃO DO PARAÍSO </t>
  </si>
  <si>
    <t xml:space="preserve">RUA JOSÉ DE OLIVEIRA BRANDÃO FILHO, 333, JARDIM MEDITERRÂNEO CEP 37950000 </t>
  </si>
  <si>
    <t>SENADOR FIRMINO</t>
  </si>
  <si>
    <t>PRAÇA RAIMUNDO CARNEIRO, 111, CENTRO CEP 36540000</t>
  </si>
  <si>
    <t>SILVIANÓPOLIS</t>
  </si>
  <si>
    <t xml:space="preserve">PRAÇA HORÁCIO GUIMARÃES, 3, CENTRO CEP 37589000 </t>
  </si>
  <si>
    <t>TEIXEIRAS</t>
  </si>
  <si>
    <t>AVENIDA FRANCISCO PENA, 80, CENTRO CEP 36580000</t>
  </si>
  <si>
    <t>TOMBOS</t>
  </si>
  <si>
    <t>AVENIDA JUVENAL BATISTA DE ALMEIDA, SEM NÚMERO, CENTRO CEP 36844000</t>
  </si>
  <si>
    <t xml:space="preserve">TRÊS CORAÇÕES </t>
  </si>
  <si>
    <t xml:space="preserve">RUA DARCY BRASIL, 39, CENTRO CEP 37410000 </t>
  </si>
  <si>
    <t xml:space="preserve">RUA PEDRO BONÉSIO, 436, CENTRO CEP 37410000 </t>
  </si>
  <si>
    <t>TRÊS PONTAS</t>
  </si>
  <si>
    <t>RUA AMÉRICO MIARI, 330, CENTRO CEP 3719000</t>
  </si>
  <si>
    <t>UBÁ</t>
  </si>
  <si>
    <t>RUA MONSENHOR PAIVA CAMPOS, 110, CENTRO CEP 36500068</t>
  </si>
  <si>
    <t>AVENIDA SENADOR LEVINDO COELHO, 735, OSÉAS MARANHAO CEP 36506130</t>
  </si>
  <si>
    <t>VARGINHA</t>
  </si>
  <si>
    <t xml:space="preserve">RUA RUBEN PINTO REIS, 270, VILA PINTO CEP 37010740 </t>
  </si>
  <si>
    <t xml:space="preserve">RUA IRMÃO MARIO ESDRAS, 305, VILA PINTO CEP 37010660 </t>
  </si>
  <si>
    <t xml:space="preserve">VARGINHA </t>
  </si>
  <si>
    <t xml:space="preserve">PRAÇA CHAMPAGNAT, 29, CENTRO CEP 37002150 </t>
  </si>
  <si>
    <t>RUA COLÔMBIA, 100, VILA PINTO CEP 37010650</t>
  </si>
  <si>
    <t>VIÇOSA</t>
  </si>
  <si>
    <t>RUA GOMES BARBOSA, 875, CENTRO CEP 36570101</t>
  </si>
  <si>
    <t>VISCONDE DO RIO BRANCO</t>
  </si>
  <si>
    <t>RUA EUGÊNIO DE MELO, 1740, BARRA DOS COUTOS CEP 36520000</t>
  </si>
  <si>
    <t>LOTE 3 - REGIÃO DO TRIANGULO MINEIRO E DO VALE DO PARNAÍBA</t>
  </si>
  <si>
    <t xml:space="preserve">OBSERVAÇÃO </t>
  </si>
  <si>
    <t>ARAGUARI</t>
  </si>
  <si>
    <t>RUA CORONEL LINDOLFO RODRIGUES DA CUNHA,130</t>
  </si>
  <si>
    <t>ARAXÁ</t>
  </si>
  <si>
    <t>AVENIDA TANCREDO NEVES, 340, SILVERIA CEP 38183380</t>
  </si>
  <si>
    <t>CAMPINA VERDE</t>
  </si>
  <si>
    <t>RUA TRINTA, 262, CENTRO CEP 38270000</t>
  </si>
  <si>
    <t>CAMPOS ALTOS</t>
  </si>
  <si>
    <t>RUA GETÚLIO PORTELA, 65, CENTRO CEP 38970000</t>
  </si>
  <si>
    <t>CANÁPOLIS</t>
  </si>
  <si>
    <t>PRAÇA 19 DE MARÇO, 409, CENTRO CEP 38380000</t>
  </si>
  <si>
    <t>CANDEIAS</t>
  </si>
  <si>
    <t>AVENIDA 17 DE DEZEMBRO, 249, CENTRO CEP 37280000</t>
  </si>
  <si>
    <t>CAPINÓPOLIS</t>
  </si>
  <si>
    <t>AVENIDA 111, 465, SERAMIS CEP 38360000</t>
  </si>
  <si>
    <t>CARMO DO PARANAÍBA</t>
  </si>
  <si>
    <t>AVENIDA COSTA JÚNIOR, 306 A, CENTRO CEP 38840000</t>
  </si>
  <si>
    <t>CONCEIÇÃO DAS ALAGOAS</t>
  </si>
  <si>
    <t>RUA FLORIANO PEIXOTO, 402, CENTRO CEP 38120000</t>
  </si>
  <si>
    <t>CONQUISTA</t>
  </si>
  <si>
    <t>PRAÇA CORONEL TANCREDO FRANCA, 100, CENTRO CEP 38195000</t>
  </si>
  <si>
    <t>COROMANDEL</t>
  </si>
  <si>
    <t>RUA OLEGÁRIO MACIEL, 169, CENTRO CEP 38550000</t>
  </si>
  <si>
    <t>ESTRELA DO SUL</t>
  </si>
  <si>
    <t>RUA FRANCISCO DE VASCONCELOS, 125, CENTRO  CEP 38525000</t>
  </si>
  <si>
    <t>FRUTAL</t>
  </si>
  <si>
    <t>PRAÇA SETE DE SETEMBRO, 200, CENTRO CEP 38200000</t>
  </si>
  <si>
    <t>IBIÁ</t>
  </si>
  <si>
    <t>RUA CARLOS FULGÊNCIO, 430, CENTRO CEP 38950000</t>
  </si>
  <si>
    <t>ITAPAGIPE</t>
  </si>
  <si>
    <t>RUA 8, 1000, CENTRO CEP 38240000</t>
  </si>
  <si>
    <t>AVENIDA JOSÉ LONGUINHOS DE QUEIROZ, 4930 - BARBOSA SOARES</t>
  </si>
  <si>
    <t xml:space="preserve">ÁREA INTERNA </t>
  </si>
  <si>
    <t>ITUIUTABA</t>
  </si>
  <si>
    <t>RUA VINTE, 740, CENTRO, CEP 38300074</t>
  </si>
  <si>
    <t>AVENIDA NOVE-A, 45, CENTRO CEP 38300148</t>
  </si>
  <si>
    <t>ITURAMA</t>
  </si>
  <si>
    <t>AVENIDA CAMPINA VERDE, 1395, CENTRO CEP 38280000</t>
  </si>
  <si>
    <t>MONTE ALEGRE DE MINAS</t>
  </si>
  <si>
    <t>AVENIDA 16 DE SETEMBRO, 467, CENTRO CEP 38457000</t>
  </si>
  <si>
    <t>MONTE CARMELO</t>
  </si>
  <si>
    <t>AVENIDA DOS MUNDINS, 252, CENTRO  CEP 38500000</t>
  </si>
  <si>
    <t>NOVA PONTE</t>
  </si>
  <si>
    <t>AVENIDA FLORÊNCIO GONÇALVES FERNANDES, 585, GRANDE LAGO CEP 38700001</t>
  </si>
  <si>
    <t>PATOS DE MINAS</t>
  </si>
  <si>
    <t>RUA MAJOR GOTE, 1022, CENTRO, CEP 38700001</t>
  </si>
  <si>
    <t>AVENIDA GETÚLIO VARGAS, 946, CENTRO  CEP 38700128</t>
  </si>
  <si>
    <t xml:space="preserve">PATROCÍNIO </t>
  </si>
  <si>
    <t>AVENIDA JOÃO ALVES DO NASCIMENTO, 1508, CENTRO CEP 38740072</t>
  </si>
  <si>
    <t>PERDIZES</t>
  </si>
  <si>
    <t>AVENIDA GERCINHO COUTINHO, 500, CENTRO CEP 38170000</t>
  </si>
  <si>
    <t>PRATA</t>
  </si>
  <si>
    <t>PRAÇA XV DE NOVEMBRO, 273, CENTRO CEP 38140000</t>
  </si>
  <si>
    <t>RIO PARNAÍBA</t>
  </si>
  <si>
    <t>AVENIDA TRAJANO JOSÉ SILVA, 485, CENTRO CEP 38810000</t>
  </si>
  <si>
    <t>SACRAMENTO</t>
  </si>
  <si>
    <t>AVENIDA VISCONDE DO RIO BRANCO, 257, CENTRO CEP 38190000</t>
  </si>
  <si>
    <t>SANTA VITÓRIA</t>
  </si>
  <si>
    <t>AVENIDA RIO GRANDE DO SUL, 1275, CENTRO CEP 38320000</t>
  </si>
  <si>
    <t>SÃO GOTARDO</t>
  </si>
  <si>
    <t>TRAVESSA FREI PAULINO, 265 CENTRO  CEP 38800-000</t>
  </si>
  <si>
    <t>SUBSOLO - ÁREA INTERNA</t>
  </si>
  <si>
    <t>TIROS</t>
  </si>
  <si>
    <t>PRAÇA SANTO ANTÔNIO, 152, CENTRO CEP 38880000</t>
  </si>
  <si>
    <t>TUPACIGUARA</t>
  </si>
  <si>
    <t>PRAÇA RAUL CARNEIRO, 11, CENTRO CEP 38430000</t>
  </si>
  <si>
    <t>UBERABA</t>
  </si>
  <si>
    <t>RUA CORONEL ANTÔNIO RIOS, 951, SANTA MARTA CEP 38061-150</t>
  </si>
  <si>
    <t>RUA SEGISMUNDO MENDES, 175  CENTRO  - CEP 38010140 UBERABA</t>
  </si>
  <si>
    <t>UBERLÂNDIA</t>
  </si>
  <si>
    <t>RUA SÃO PAULO, 95 - BAIRRO TIBERY CEP 38405027</t>
  </si>
  <si>
    <t xml:space="preserve">GARAGEM - ÁREA INTERNA </t>
  </si>
  <si>
    <t>AVENIDA FREDERICO TIBERY, 357  TIBERY  - CEP 38405074 UBERLANDIA</t>
  </si>
  <si>
    <t>LOTE 4 - REGIÃO DO VALE DO JEQUITINHONHA-MUCURI E DO VALE DO RIO DOCE</t>
  </si>
  <si>
    <t>OBSERVAÇÕES</t>
  </si>
  <si>
    <t xml:space="preserve">AÇUCENA </t>
  </si>
  <si>
    <t xml:space="preserve">RUA GETÚLIO VARGAS, 85, CENTRO CEP 35147000 </t>
  </si>
  <si>
    <t xml:space="preserve">ÁGUAS FORMOSAS </t>
  </si>
  <si>
    <t xml:space="preserve">RUA DEODORO DE ALMEIDA PINTO, 177, CENTRO CEP 39880000 </t>
  </si>
  <si>
    <t xml:space="preserve">AIMORÉS </t>
  </si>
  <si>
    <t xml:space="preserve">RUA OLEGÁRIO MACIEL, 63, CENTRO CEP 35200000 </t>
  </si>
  <si>
    <t xml:space="preserve">ALMENARA </t>
  </si>
  <si>
    <t xml:space="preserve">RUA DOUTOR SABINO SILVA, 58, CENTRO CEP 39900000 </t>
  </si>
  <si>
    <t xml:space="preserve">ARAÇUAÍ </t>
  </si>
  <si>
    <t xml:space="preserve">RUA DOM SERAFIM, 396, CENTRO CEP 39600000 </t>
  </si>
  <si>
    <t xml:space="preserve">CAPELINHA </t>
  </si>
  <si>
    <t xml:space="preserve">RUA CAPITÃO DOMINGOS PIMENTA, 20, CENTRO - CEP 39680000 </t>
  </si>
  <si>
    <t xml:space="preserve">CARATINGA </t>
  </si>
  <si>
    <t>AVENIDA OLEGARIO MACIEL, 16 SALA 515 CENTRO  - CEP 35300365 CARATINGA</t>
  </si>
  <si>
    <t xml:space="preserve">RUA LUÍS ANTÔNIO BASTOS CORTES, 16, RODOVIÁRIOS - CEP 35300274 </t>
  </si>
  <si>
    <t>11 salas 515, 516, 517, 518, 519, 520, 521, 522, 524, 526, 528</t>
  </si>
  <si>
    <t xml:space="preserve">CARLOS CHAGAS </t>
  </si>
  <si>
    <t xml:space="preserve">AVENIDA GETÚLIO VARGAS, 10, 1º ANDAR </t>
  </si>
  <si>
    <t xml:space="preserve">CONSELHEIRO PENA </t>
  </si>
  <si>
    <t xml:space="preserve">RUA FELICIANO FERRAZ, 196, CENTRO CEP 35240000 </t>
  </si>
  <si>
    <t xml:space="preserve">CORONEL FABRICIANO </t>
  </si>
  <si>
    <t xml:space="preserve">RUA DUQUE DE CAXIAS, 20, CENTRO CEP 35170009 </t>
  </si>
  <si>
    <t xml:space="preserve">GALILÉIA </t>
  </si>
  <si>
    <t xml:space="preserve">RUA OITO DE DEZEMBRO, 851, CENTRO CEP 35250000 </t>
  </si>
  <si>
    <t xml:space="preserve">GOVERNADOR VALADARES </t>
  </si>
  <si>
    <t>RUA MARECHAL FLORIANO, 635, CENTRO - CEP 35010140</t>
  </si>
  <si>
    <t>Ao lado, valor total para a comarca.</t>
  </si>
  <si>
    <t xml:space="preserve">GUANHÃES </t>
  </si>
  <si>
    <t xml:space="preserve">AVENIDA GOV. MILTON CAMPOS, 2619, VERMELHO - CEP 39740000 </t>
  </si>
  <si>
    <t xml:space="preserve">INHAPIM </t>
  </si>
  <si>
    <t xml:space="preserve">RUA CEL.ANTÔNIO FERNANDES, 92, CENTRO </t>
  </si>
  <si>
    <t xml:space="preserve">IPANEMA </t>
  </si>
  <si>
    <t xml:space="preserve">AVENIDA SETE DE SETEMBRO, 1030, CENTRO CEP 36950000 </t>
  </si>
  <si>
    <t xml:space="preserve">IPATINGA </t>
  </si>
  <si>
    <t xml:space="preserve">RUA SAO JOÃO DEL REI, 16, CENTRO </t>
  </si>
  <si>
    <t xml:space="preserve">RUA MARIA JORGE SELIM DE SALES, 170, CENTRO - CEP 35160011 </t>
  </si>
  <si>
    <t xml:space="preserve">AVENIDA JAPÃO, 381, CARIRU - CEP 35160118 </t>
  </si>
  <si>
    <t>RUA EDGAR BOY ROSSI, 16 ESQ. C/ AV. JOÃO VALENTIM PASCOAL CENTRO  - CEP 35160015</t>
  </si>
  <si>
    <t xml:space="preserve">ITAMARANDIBA </t>
  </si>
  <si>
    <t>RUA JEQUITINHONHA, 92A - CENTRO</t>
  </si>
  <si>
    <t xml:space="preserve">ITAMBACURI </t>
  </si>
  <si>
    <t xml:space="preserve">RUA SÉRGIO AVELINO PINHEIRO, 60, CENTRO - CEP 39830000 </t>
  </si>
  <si>
    <t xml:space="preserve">ITANHOMI </t>
  </si>
  <si>
    <t xml:space="preserve">RUA FRANCISCO DE ABREU MAFRA, 80, CENTRO - CEP 35120000 </t>
  </si>
  <si>
    <t xml:space="preserve">JACINTO </t>
  </si>
  <si>
    <t xml:space="preserve">RUA PEDRO ARAÚJO, 450 </t>
  </si>
  <si>
    <t>ÁREA INTERNA – 80,16 / ÁREA EXTERNA PAVIMENTADA - 399,57</t>
  </si>
  <si>
    <t xml:space="preserve">JEQUITINHONHA </t>
  </si>
  <si>
    <t xml:space="preserve">RUA CEL. RAMIRO PEREIRA, 225, CENTRO CEP 39960000 </t>
  </si>
  <si>
    <t xml:space="preserve">MALACACHETA </t>
  </si>
  <si>
    <t xml:space="preserve">RUA CASSIANO TERRA, 30, CENTRO CEP 39690000 </t>
  </si>
  <si>
    <t xml:space="preserve">MANTENA </t>
  </si>
  <si>
    <t xml:space="preserve">PRAÇA RÔMULO CAMPOS, SEM NÙMERO, CENTRO - CEP 35290000 </t>
  </si>
  <si>
    <t xml:space="preserve">MEDINA </t>
  </si>
  <si>
    <t xml:space="preserve">RUA FRANCISCO FIGUEIREDO, 250, CENTRO CEP 39620000 </t>
  </si>
  <si>
    <t xml:space="preserve">MESQUITA </t>
  </si>
  <si>
    <t xml:space="preserve">PRAÇA BENEDITO VALADARES, 200, CENTRO - CEP 35166000 </t>
  </si>
  <si>
    <t xml:space="preserve">MINAS NOVAS </t>
  </si>
  <si>
    <t xml:space="preserve">AVENIDA WALDEMAR CESAR SANTOS, 172, CENTRO - CEP 39650000 </t>
  </si>
  <si>
    <t xml:space="preserve">MUTUM </t>
  </si>
  <si>
    <t xml:space="preserve">RUA DOM CAVATI, 333, CENTRO - CEP 36955000 </t>
  </si>
  <si>
    <t xml:space="preserve">NANUQUE </t>
  </si>
  <si>
    <t xml:space="preserve">PRAÇA TEÓFILO OTONI, 20 CENTRO CEP 39860000 </t>
  </si>
  <si>
    <t xml:space="preserve">NOVO CRUZEIRO </t>
  </si>
  <si>
    <t xml:space="preserve">RUA TANCREDO NEVES, 376, CENTRO CEP 39820000 </t>
  </si>
  <si>
    <t xml:space="preserve">PEÇANHA </t>
  </si>
  <si>
    <t xml:space="preserve">RUA SIMÃO CARLOS PEREIRA, 234, CENTRO CEP 39700000 </t>
  </si>
  <si>
    <t xml:space="preserve">PEDRA AZUL </t>
  </si>
  <si>
    <t xml:space="preserve">AVENIDA NETÉRCIO ALMEIDA, 130, CENTRO - CEP 39970000 </t>
  </si>
  <si>
    <t xml:space="preserve">RESPLENDOR </t>
  </si>
  <si>
    <t xml:space="preserve">RUA MORAIS DE CARVALHO, 647, CENTRO CEP 35230000 </t>
  </si>
  <si>
    <t xml:space="preserve">SABINÓPOLIS </t>
  </si>
  <si>
    <t>RUA ALENCAR JOSÉ DE PIMENTA, 55, CENTRO</t>
  </si>
  <si>
    <t xml:space="preserve">SANTA MARIA DO SUAÇUÍ </t>
  </si>
  <si>
    <t xml:space="preserve">RUA VEREADOR JOSÉ LOPES, 75, CENTRO CEP 39780000 </t>
  </si>
  <si>
    <t xml:space="preserve">SÃO JOÃO EVANGELISTA </t>
  </si>
  <si>
    <t xml:space="preserve">RUA BENEDITO VALADARES, 77, CENTRO CEP 39705000 </t>
  </si>
  <si>
    <t>FÓRUM 2º ANDAR – 1 SALA E 1 _x005F_x000D_ SALA DE ARQUIVO</t>
  </si>
  <si>
    <t xml:space="preserve">TARUMIRIM </t>
  </si>
  <si>
    <t xml:space="preserve">AVENIDA CUNHA, 40, CENTRO - CEP 35140000 </t>
  </si>
  <si>
    <t>FÓRUM _x005F_x000D_ 1º ANDAR - 2 SALAS</t>
  </si>
  <si>
    <t xml:space="preserve">TEÓFILO OTONI </t>
  </si>
  <si>
    <t xml:space="preserve">RUA JOAQUIM ANANIAS DE TOLEDO, 105 - DOUTOR   LAERTE LAENDER - CEP 39803171 </t>
  </si>
  <si>
    <t>A ÁREA (e consumo) DOS DOIS ENDEREÇOS DE TEÓFILO OTONI ESTÃO CONTADAS JUNTAS</t>
  </si>
  <si>
    <t xml:space="preserve">RUA JOAQUIM ANANIAS DE TOLEDO, 101 - DOUTOR LAERTE LAENDER CEP 39803171 </t>
  </si>
  <si>
    <t xml:space="preserve">TIMÓTEO </t>
  </si>
  <si>
    <t xml:space="preserve">PRAÇA OLÍMPICA, 65, FUNCIONÁRIOS - CEP 35180414 </t>
  </si>
  <si>
    <t xml:space="preserve">FÓRUM 2º ANDAR – 3 SALAS  </t>
  </si>
  <si>
    <t xml:space="preserve">AVENIDA ALMIR DE SOUZA ALMENO, 46, FUNCIONÁRIOS - CEP 35180412 </t>
  </si>
  <si>
    <t xml:space="preserve">4ª PROMOTORIA – TÉRREO - LOJA 01 </t>
  </si>
  <si>
    <t xml:space="preserve">TURMALINA </t>
  </si>
  <si>
    <t xml:space="preserve">RUA JOSINA ANTUNES, 26, CAMPO </t>
  </si>
  <si>
    <t xml:space="preserve">VIRGINÓPOLIS </t>
  </si>
  <si>
    <t xml:space="preserve">RUA PADRE FÉLIX, 362, CENTRO - CEP 39730000 </t>
  </si>
  <si>
    <t xml:space="preserve">FÓRUM 1 º ANDAR - SALA 202 </t>
  </si>
  <si>
    <t>LOTE 5 - REGIÃO DO NOROESTE E DO NORTE DE MINAS</t>
  </si>
  <si>
    <t xml:space="preserve">ARINOS </t>
  </si>
  <si>
    <t xml:space="preserve">RUA PROFESSOR BENEVIDES, 436, CENTRO - CEP 38680000 </t>
  </si>
  <si>
    <t xml:space="preserve">BOCAIÚVA </t>
  </si>
  <si>
    <t xml:space="preserve">RUA DOMINGOS FERREIRA PIMENTA, 138, CENTRO CEP 39390000 </t>
  </si>
  <si>
    <t xml:space="preserve">FÓRUM _x005F_x000D_ 2º ANDAR – 2 SALAS </t>
  </si>
  <si>
    <t xml:space="preserve">BONFINÓPOLIS DE MINAS </t>
  </si>
  <si>
    <t xml:space="preserve">RUA SÃO JOSÉ, 651, CENTRO - CEP 38650000 </t>
  </si>
  <si>
    <t>1 SALA</t>
  </si>
  <si>
    <t xml:space="preserve">BRASÍLIA DE MINAS </t>
  </si>
  <si>
    <t xml:space="preserve">AVENIDA RUI BARBOSA, 300, CENTRO CEP 39330000 </t>
  </si>
  <si>
    <t xml:space="preserve">BURITIS </t>
  </si>
  <si>
    <t xml:space="preserve">RUA DOIS PODERES, 01 - CENTRO </t>
  </si>
  <si>
    <t>FÓRUM SALA 109</t>
  </si>
  <si>
    <t xml:space="preserve">CORAÇÃO DE JESUS </t>
  </si>
  <si>
    <t xml:space="preserve"> RUA JOSÉ LUÍS BARBOSA, 1220 - SAGRADA FAMÍLIA</t>
  </si>
  <si>
    <t xml:space="preserve">FRANCISCO SÁ </t>
  </si>
  <si>
    <t xml:space="preserve">RUA OLÍMPIO DIAS, 536, CENTRO CEP 39580000 </t>
  </si>
  <si>
    <t xml:space="preserve">FÓRUM _x005F_x000D_  1º ANDAR – 1 SALA  </t>
  </si>
  <si>
    <t xml:space="preserve">GRÃO MOGOL </t>
  </si>
  <si>
    <t xml:space="preserve">RUA ABNER MARTINS, 255, SALA 109, BANDEIRANTES 2 GRAO MOGOL 39570000 </t>
  </si>
  <si>
    <t>FÓRUM TÉRREO - SALA 109</t>
  </si>
  <si>
    <t xml:space="preserve">JAÍBA </t>
  </si>
  <si>
    <t xml:space="preserve">RUA JOÃO ANTÔNIO DE OLIVEIRA, 400 CEP 39508-000 </t>
  </si>
  <si>
    <t>FÓRUM 1 SALA (Não há informação da metragem no BI da engenharia)</t>
  </si>
  <si>
    <t xml:space="preserve">JANAÚBA </t>
  </si>
  <si>
    <t xml:space="preserve">AVENIDA MARECHAL DEODORO, 140, CENTRO - CEP 39442018 </t>
  </si>
  <si>
    <t>A ÁREA TOTAL 187,78 M² É A SOMA DOS DOIS ENDEREÇOS DE JANAÚBA.</t>
  </si>
  <si>
    <t xml:space="preserve">RUA SÃO JOÃO DA PONTE, 409, CENTRO CEP 39440000 </t>
  </si>
  <si>
    <t xml:space="preserve">JANUÁRIA </t>
  </si>
  <si>
    <t xml:space="preserve">PRAÇA ARTHUR BERNARDES, 366, CENTRO CEP 39480000 </t>
  </si>
  <si>
    <t xml:space="preserve">JOÃO PINHEIRO </t>
  </si>
  <si>
    <t xml:space="preserve">RUA CAPITÃO SANCHO, 521, CENTRO CEP 38770000 </t>
  </si>
  <si>
    <t xml:space="preserve">MANGA </t>
  </si>
  <si>
    <t xml:space="preserve">PRAÇA PRESIDENTE COSTA E SILVA, 52, CENTRO - CEP 39460000 </t>
  </si>
  <si>
    <t xml:space="preserve">MONTALVÂNIA </t>
  </si>
  <si>
    <t xml:space="preserve">PRAÇA PLATÃO, 399, CENTRO CEP 39495000 </t>
  </si>
  <si>
    <t xml:space="preserve">MONTE AZUL </t>
  </si>
  <si>
    <t xml:space="preserve">ALAMEDA ANTÔNIO DE OLIVEIRA NETO, 295, ESPLANADA CEP 39500000 </t>
  </si>
  <si>
    <t xml:space="preserve">FÓRUM _x005F_x000D_ 1º ANDAR – 2 SALAS </t>
  </si>
  <si>
    <t xml:space="preserve">MONTES CLAROS </t>
  </si>
  <si>
    <t xml:space="preserve">AVENIDA CULA MANGABEIRA,345, CÂNDIDACÂMARA CEP 39401696 </t>
  </si>
  <si>
    <t>PARACATU</t>
  </si>
  <si>
    <t>AVENIDA OLEGÁRIO MACIEL, 193, CENTRO _x005F_x000D_ CEP 38600000</t>
  </si>
  <si>
    <t xml:space="preserve">PARACATU </t>
  </si>
  <si>
    <t xml:space="preserve">RUA AFONSO NOVAIS PINTO, 32, CENTRO CEP 38600162 </t>
  </si>
  <si>
    <t xml:space="preserve">AVENIDA OLEGÁRIO MACIEL, 1387, CENTRO - CEP 38600000 </t>
  </si>
  <si>
    <t xml:space="preserve">PIRAPORA </t>
  </si>
  <si>
    <t xml:space="preserve">AVENIDA COMANDANTE SANTIAGO DANTAS, 261, CENTRO CEP 39270000 </t>
  </si>
  <si>
    <t xml:space="preserve">SEDE PRÓPRIA - TÉRREO </t>
  </si>
  <si>
    <t>AVENIDA TIRADENTES, 300  CENTRO  - CEP 39270000 PIRAPORA</t>
  </si>
  <si>
    <t xml:space="preserve">PORTEIRINHA </t>
  </si>
  <si>
    <t xml:space="preserve">RUA TIRADENTES, 225, RENASCENÇA CEP 39520000 </t>
  </si>
  <si>
    <t xml:space="preserve">PRESIDENTE OLEGÁRIO </t>
  </si>
  <si>
    <t xml:space="preserve">PRAÇA BANDEIRA, 10 - CENTRO - CEP 38750000 </t>
  </si>
  <si>
    <t xml:space="preserve">RIO PARDO DE MINAS </t>
  </si>
  <si>
    <t xml:space="preserve">AVENIDA RAFAEL BASTOS PEREIRA, 202, CENTRO - CEP 39530000 </t>
  </si>
  <si>
    <t xml:space="preserve">SALINAS </t>
  </si>
  <si>
    <t xml:space="preserve">PRAÇA JOÃO PESSOA, 40, CENTRO CEP 39560000 </t>
  </si>
  <si>
    <t xml:space="preserve">SÃO FRANCISCO </t>
  </si>
  <si>
    <t xml:space="preserve">AVENIDA JUSCELINO KUBISTCHECK, 737, CENTRO - CEP 39300000 </t>
  </si>
  <si>
    <t xml:space="preserve">SÃO JOÃO DA PONTE </t>
  </si>
  <si>
    <t xml:space="preserve">RUA GERÔNIMO DE AGUIAR, 167, CENTRO CEP 39430000 </t>
  </si>
  <si>
    <t xml:space="preserve">SÃO JOÃO DO PARAÍSO </t>
  </si>
  <si>
    <t xml:space="preserve">AVENIDA DR. OSÓRIO ADRIÃO DA ROCHA, 282, CENTRO CEP 39540000 </t>
  </si>
  <si>
    <t>FÓRUM _x005F_x000D_ TÉRREO - 1 SALA</t>
  </si>
  <si>
    <t xml:space="preserve">SÃO ROMÃO </t>
  </si>
  <si>
    <t>RUA NEWTON GONÇALVES PEREIRA, 387, CENTRO - CEP 39290000</t>
  </si>
  <si>
    <t>FÓRUM _x005F_x000D_ TÉRREO - 1 SALA - Nº 101</t>
  </si>
  <si>
    <t xml:space="preserve">TAIOBEIRAS </t>
  </si>
  <si>
    <t xml:space="preserve">RUA CONRADO ROCHA, 387, CENTRO CEP 39550000 </t>
  </si>
  <si>
    <t>FÓRUM  _x005F_x000D_ TÉRREO - 2 SALAS - Nº 107 E 108</t>
  </si>
  <si>
    <t xml:space="preserve">UNAÍ </t>
  </si>
  <si>
    <t xml:space="preserve">RUA VIRGÍLIO JUSTINIANO RIBEIRO, 555, CENTRO - CEP 38610001 </t>
  </si>
  <si>
    <t>FÓRUM 5 SALAS - Nº 104, 114, 115, 214 E 215</t>
  </si>
  <si>
    <t xml:space="preserve">VÁRZEA DA PALMA </t>
  </si>
  <si>
    <t xml:space="preserve">RUA CLÁUDIO MANOEL DA COSTA, 1517, CENTRO CEP 39260000 </t>
  </si>
  <si>
    <t>FÓRUM  _x005F_x000D_ (2º ANDAR) – 2 SALAS</t>
  </si>
  <si>
    <t xml:space="preserve">VAZANTE </t>
  </si>
  <si>
    <t xml:space="preserve">PRAÇA JOSÉ ERMÍRIO DE MORAIS, SEM NÚMERO, CENTRO CEP 38780000 </t>
  </si>
  <si>
    <t>LOTE 6 – ESCRITÓRIO DO MPMG EM BRASÍLIA/DF</t>
  </si>
  <si>
    <t>BRASILIA/DF</t>
  </si>
  <si>
    <t>QUADRA SCN QUADRA 01, s/n SALA 1501 SETOR COMERCIAL NORTE  - CEP 70711905 BRASILIA</t>
  </si>
  <si>
    <t>LOTE/REGIÃO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</si>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</sst>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E7E6E6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3"/>
  <sheetViews>
    <sheetView zoomScaleNormal="100" workbookViewId="0">
      <pane ySplit="2" topLeftCell="A81" activePane="bottomLeft" state="frozen"/>
      <selection pane="bottomLeft" activeCell="G95" sqref="G95"/>
    </sheetView>
  </sheetViews>
  <sheetFormatPr defaultRowHeight="15" x14ac:dyDescent="0.25"/>
  <cols>
    <col min="1" max="1" width="26" style="1" customWidth="1"/>
    <col min="2" max="2" width="65.7109375" style="1" customWidth="1"/>
    <col min="3" max="3" width="11.28515625" style="2" hidden="1" customWidth="1"/>
    <col min="4" max="5" width="10.28515625" style="1" hidden="1" customWidth="1"/>
    <col min="6" max="6" width="10.28515625" style="3" hidden="1" customWidth="1"/>
    <col min="7" max="7" width="11.7109375" style="4" customWidth="1"/>
    <col min="8" max="8" width="58.42578125" style="1" hidden="1" customWidth="1"/>
    <col min="9" max="1025" width="9.140625" style="5" customWidth="1"/>
  </cols>
  <sheetData>
    <row r="1" spans="1:8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ht="49.15" customHeight="1" x14ac:dyDescent="0.25">
      <c r="A2" s="58" t="s">
        <v>1</v>
      </c>
      <c r="B2" s="58" t="s">
        <v>2</v>
      </c>
      <c r="C2" s="59" t="s">
        <v>3</v>
      </c>
      <c r="D2" s="62" t="s">
        <v>4</v>
      </c>
      <c r="E2" s="62"/>
      <c r="F2" s="59" t="s">
        <v>5</v>
      </c>
      <c r="G2" s="36" t="s">
        <v>6</v>
      </c>
      <c r="H2" s="58" t="s">
        <v>7</v>
      </c>
    </row>
    <row r="3" spans="1:8" x14ac:dyDescent="0.25">
      <c r="A3" s="20" t="s">
        <v>8</v>
      </c>
      <c r="B3" s="20" t="s">
        <v>9</v>
      </c>
      <c r="C3" s="6"/>
      <c r="D3" s="26" t="s">
        <v>10</v>
      </c>
      <c r="E3" s="7">
        <v>150.83000000000001</v>
      </c>
      <c r="F3" s="7">
        <v>298.68</v>
      </c>
      <c r="G3" s="8">
        <v>8</v>
      </c>
      <c r="H3" s="20"/>
    </row>
    <row r="4" spans="1:8" x14ac:dyDescent="0.25">
      <c r="A4" s="20" t="s">
        <v>11</v>
      </c>
      <c r="B4" s="20" t="s">
        <v>12</v>
      </c>
      <c r="C4" s="6"/>
      <c r="D4" s="7"/>
      <c r="E4" s="7"/>
      <c r="F4" s="7">
        <v>36</v>
      </c>
      <c r="G4" s="8">
        <v>6</v>
      </c>
      <c r="H4" s="20" t="s">
        <v>13</v>
      </c>
    </row>
    <row r="5" spans="1:8" x14ac:dyDescent="0.25">
      <c r="A5" s="20" t="s">
        <v>14</v>
      </c>
      <c r="B5" s="20" t="s">
        <v>15</v>
      </c>
      <c r="C5" s="6"/>
      <c r="D5" s="9"/>
      <c r="E5" s="9"/>
      <c r="F5" s="7">
        <v>126.86</v>
      </c>
      <c r="G5" s="8">
        <v>18</v>
      </c>
      <c r="H5" s="20"/>
    </row>
    <row r="6" spans="1:8" x14ac:dyDescent="0.25">
      <c r="A6" s="20" t="s">
        <v>16</v>
      </c>
      <c r="B6" s="20" t="s">
        <v>17</v>
      </c>
      <c r="C6" s="6"/>
      <c r="D6" s="9"/>
      <c r="E6" s="9"/>
      <c r="F6" s="7">
        <v>17.010000000000002</v>
      </c>
      <c r="G6" s="8">
        <v>6</v>
      </c>
      <c r="H6" s="20" t="s">
        <v>18</v>
      </c>
    </row>
    <row r="7" spans="1:8" x14ac:dyDescent="0.25">
      <c r="A7" s="20" t="s">
        <v>19</v>
      </c>
      <c r="B7" s="20" t="s">
        <v>20</v>
      </c>
      <c r="C7" s="6"/>
      <c r="D7" s="7"/>
      <c r="E7" s="7"/>
      <c r="F7" s="7">
        <v>132</v>
      </c>
      <c r="G7" s="8">
        <v>14</v>
      </c>
      <c r="H7" s="20"/>
    </row>
    <row r="8" spans="1:8" x14ac:dyDescent="0.25">
      <c r="A8" s="20" t="s">
        <v>21</v>
      </c>
      <c r="B8" s="20" t="s">
        <v>22</v>
      </c>
      <c r="C8" s="6"/>
      <c r="D8" s="7"/>
      <c r="E8" s="7"/>
      <c r="F8" s="7">
        <v>337</v>
      </c>
      <c r="G8" s="8">
        <v>58</v>
      </c>
      <c r="H8" s="20"/>
    </row>
    <row r="9" spans="1:8" x14ac:dyDescent="0.25">
      <c r="A9" s="20" t="s">
        <v>23</v>
      </c>
      <c r="B9" s="20" t="s">
        <v>24</v>
      </c>
      <c r="C9" s="6"/>
      <c r="D9" s="7"/>
      <c r="E9" s="7"/>
      <c r="F9" s="7">
        <v>40.799999999999997</v>
      </c>
      <c r="G9" s="8">
        <v>6</v>
      </c>
      <c r="H9" s="20" t="s">
        <v>13</v>
      </c>
    </row>
    <row r="10" spans="1:8" ht="14.45" customHeight="1" x14ac:dyDescent="0.25">
      <c r="A10" s="20" t="s">
        <v>25</v>
      </c>
      <c r="B10" s="20" t="s">
        <v>26</v>
      </c>
      <c r="C10" s="6"/>
      <c r="D10" s="20" t="s">
        <v>27</v>
      </c>
      <c r="E10" s="7">
        <v>1480</v>
      </c>
      <c r="F10" s="7" t="e">
        <f>E10+#REF!+#REF!</f>
        <v>#REF!</v>
      </c>
      <c r="G10" s="57">
        <v>4418</v>
      </c>
      <c r="H10" s="20"/>
    </row>
    <row r="11" spans="1:8" x14ac:dyDescent="0.25">
      <c r="A11" s="20" t="s">
        <v>28</v>
      </c>
      <c r="B11" s="20" t="s">
        <v>29</v>
      </c>
      <c r="C11" s="6"/>
      <c r="D11" s="7"/>
      <c r="E11" s="7"/>
      <c r="F11" s="7">
        <v>20</v>
      </c>
      <c r="G11" s="8">
        <v>4</v>
      </c>
      <c r="H11" s="20" t="s">
        <v>13</v>
      </c>
    </row>
    <row r="12" spans="1:8" x14ac:dyDescent="0.25">
      <c r="A12" s="20" t="s">
        <v>30</v>
      </c>
      <c r="B12" s="20" t="s">
        <v>31</v>
      </c>
      <c r="C12" s="6">
        <v>6</v>
      </c>
      <c r="D12" s="7"/>
      <c r="E12" s="7"/>
      <c r="F12" s="7">
        <v>790.95</v>
      </c>
      <c r="G12" s="8">
        <v>98</v>
      </c>
      <c r="H12" s="20" t="s">
        <v>32</v>
      </c>
    </row>
    <row r="13" spans="1:8" x14ac:dyDescent="0.25">
      <c r="A13" s="20" t="s">
        <v>33</v>
      </c>
      <c r="B13" s="20" t="s">
        <v>34</v>
      </c>
      <c r="C13" s="6"/>
      <c r="D13" s="9"/>
      <c r="E13" s="11"/>
      <c r="F13" s="7">
        <v>54.39</v>
      </c>
      <c r="G13" s="8">
        <v>14</v>
      </c>
      <c r="H13" s="20" t="s">
        <v>35</v>
      </c>
    </row>
    <row r="14" spans="1:8" x14ac:dyDescent="0.25">
      <c r="A14" s="20" t="s">
        <v>36</v>
      </c>
      <c r="B14" s="20" t="s">
        <v>37</v>
      </c>
      <c r="C14" s="6"/>
      <c r="D14" s="9"/>
      <c r="E14" s="9"/>
      <c r="F14" s="7">
        <v>38.21</v>
      </c>
      <c r="G14" s="8">
        <v>6</v>
      </c>
      <c r="H14" s="20" t="s">
        <v>38</v>
      </c>
    </row>
    <row r="15" spans="1:8" x14ac:dyDescent="0.25">
      <c r="A15" s="20" t="s">
        <v>39</v>
      </c>
      <c r="B15" s="20" t="s">
        <v>40</v>
      </c>
      <c r="C15" s="6"/>
      <c r="D15" s="7"/>
      <c r="E15" s="10"/>
      <c r="F15" s="7">
        <v>26.6</v>
      </c>
      <c r="G15" s="8">
        <v>4</v>
      </c>
      <c r="H15" s="20" t="s">
        <v>41</v>
      </c>
    </row>
    <row r="16" spans="1:8" x14ac:dyDescent="0.25">
      <c r="A16" s="20" t="s">
        <v>42</v>
      </c>
      <c r="B16" s="20" t="s">
        <v>43</v>
      </c>
      <c r="C16" s="6"/>
      <c r="D16" s="7"/>
      <c r="E16" s="7"/>
      <c r="F16" s="7">
        <v>71.349999999999994</v>
      </c>
      <c r="G16" s="8">
        <v>16</v>
      </c>
      <c r="H16" s="20"/>
    </row>
    <row r="17" spans="1:8" x14ac:dyDescent="0.25">
      <c r="A17" s="20" t="s">
        <v>44</v>
      </c>
      <c r="B17" s="20" t="s">
        <v>45</v>
      </c>
      <c r="C17" s="6"/>
      <c r="D17" s="7"/>
      <c r="E17" s="7"/>
      <c r="F17" s="7">
        <v>13.65</v>
      </c>
      <c r="G17" s="8">
        <v>4</v>
      </c>
      <c r="H17" s="20" t="s">
        <v>46</v>
      </c>
    </row>
    <row r="18" spans="1:8" x14ac:dyDescent="0.25">
      <c r="A18" s="20" t="s">
        <v>47</v>
      </c>
      <c r="B18" s="20" t="s">
        <v>48</v>
      </c>
      <c r="C18" s="6"/>
      <c r="D18" s="7"/>
      <c r="E18" s="20"/>
      <c r="F18" s="7">
        <v>309.36</v>
      </c>
      <c r="G18" s="8">
        <v>18</v>
      </c>
      <c r="H18" s="26"/>
    </row>
    <row r="19" spans="1:8" x14ac:dyDescent="0.25">
      <c r="A19" s="20" t="s">
        <v>49</v>
      </c>
      <c r="B19" s="20" t="s">
        <v>50</v>
      </c>
      <c r="C19" s="6"/>
      <c r="D19" s="9"/>
      <c r="E19" s="9"/>
      <c r="F19" s="7">
        <v>87.65</v>
      </c>
      <c r="G19" s="8">
        <v>36</v>
      </c>
      <c r="H19" s="20"/>
    </row>
    <row r="20" spans="1:8" x14ac:dyDescent="0.25">
      <c r="A20" s="20" t="s">
        <v>51</v>
      </c>
      <c r="B20" s="20" t="s">
        <v>52</v>
      </c>
      <c r="C20" s="6"/>
      <c r="D20" s="7"/>
      <c r="E20" s="7"/>
      <c r="F20" s="7">
        <v>34.200000000000003</v>
      </c>
      <c r="G20" s="8">
        <v>6</v>
      </c>
      <c r="H20" s="20" t="s">
        <v>53</v>
      </c>
    </row>
    <row r="21" spans="1:8" x14ac:dyDescent="0.25">
      <c r="A21" s="20" t="s">
        <v>54</v>
      </c>
      <c r="B21" s="20" t="s">
        <v>55</v>
      </c>
      <c r="C21" s="6"/>
      <c r="D21" s="9"/>
      <c r="E21" s="9"/>
      <c r="F21" s="7">
        <v>24</v>
      </c>
      <c r="G21" s="8">
        <v>6</v>
      </c>
      <c r="H21" s="20" t="s">
        <v>56</v>
      </c>
    </row>
    <row r="22" spans="1:8" x14ac:dyDescent="0.25">
      <c r="A22" s="20" t="s">
        <v>57</v>
      </c>
      <c r="B22" s="20" t="s">
        <v>58</v>
      </c>
      <c r="C22" s="6"/>
      <c r="D22" s="9"/>
      <c r="E22" s="9"/>
      <c r="F22" s="7">
        <v>16.82</v>
      </c>
      <c r="G22" s="8">
        <v>6</v>
      </c>
      <c r="H22" s="20" t="s">
        <v>59</v>
      </c>
    </row>
    <row r="23" spans="1:8" x14ac:dyDescent="0.25">
      <c r="A23" s="20" t="s">
        <v>60</v>
      </c>
      <c r="B23" s="24" t="s">
        <v>61</v>
      </c>
      <c r="C23" s="6"/>
      <c r="D23" s="9"/>
      <c r="E23" s="9"/>
      <c r="F23" s="7">
        <v>17.96</v>
      </c>
      <c r="G23" s="8">
        <v>6</v>
      </c>
      <c r="H23" s="20" t="s">
        <v>62</v>
      </c>
    </row>
    <row r="24" spans="1:8" x14ac:dyDescent="0.25">
      <c r="A24" s="20" t="s">
        <v>63</v>
      </c>
      <c r="B24" s="20" t="s">
        <v>64</v>
      </c>
      <c r="C24" s="6"/>
      <c r="D24" s="9"/>
      <c r="E24" s="9"/>
      <c r="F24" s="7">
        <v>62.15</v>
      </c>
      <c r="G24" s="8">
        <v>6</v>
      </c>
      <c r="H24" s="20"/>
    </row>
    <row r="25" spans="1:8" x14ac:dyDescent="0.25">
      <c r="A25" s="20" t="s">
        <v>65</v>
      </c>
      <c r="B25" s="20" t="s">
        <v>66</v>
      </c>
      <c r="C25" s="6"/>
      <c r="D25" s="7"/>
      <c r="E25" s="7"/>
      <c r="F25" s="7">
        <v>26.22</v>
      </c>
      <c r="G25" s="8">
        <v>10</v>
      </c>
      <c r="H25" s="20" t="s">
        <v>67</v>
      </c>
    </row>
    <row r="26" spans="1:8" x14ac:dyDescent="0.25">
      <c r="A26" s="20" t="s">
        <v>68</v>
      </c>
      <c r="B26" s="20" t="s">
        <v>69</v>
      </c>
      <c r="C26" s="6"/>
      <c r="D26" s="7"/>
      <c r="E26" s="7"/>
      <c r="F26" s="7">
        <v>117.7</v>
      </c>
      <c r="G26" s="8">
        <v>18</v>
      </c>
      <c r="H26" s="20"/>
    </row>
    <row r="27" spans="1:8" x14ac:dyDescent="0.25">
      <c r="A27" s="20" t="s">
        <v>70</v>
      </c>
      <c r="B27" s="24" t="s">
        <v>71</v>
      </c>
      <c r="C27" s="6"/>
      <c r="D27" s="7"/>
      <c r="E27" s="7"/>
      <c r="F27" s="7">
        <v>289.10000000000002</v>
      </c>
      <c r="G27" s="8">
        <v>66</v>
      </c>
      <c r="H27" s="20"/>
    </row>
    <row r="28" spans="1:8" x14ac:dyDescent="0.25">
      <c r="A28" s="20" t="s">
        <v>72</v>
      </c>
      <c r="B28" s="20" t="s">
        <v>73</v>
      </c>
      <c r="C28" s="6"/>
      <c r="D28" s="7"/>
      <c r="E28" s="7"/>
      <c r="F28" s="7">
        <v>3033.56</v>
      </c>
      <c r="G28" s="8">
        <v>158</v>
      </c>
      <c r="H28" s="20"/>
    </row>
    <row r="29" spans="1:8" x14ac:dyDescent="0.25">
      <c r="A29" s="20" t="s">
        <v>72</v>
      </c>
      <c r="B29" s="20" t="s">
        <v>74</v>
      </c>
      <c r="C29" s="6"/>
      <c r="D29" s="7"/>
      <c r="E29" s="7"/>
      <c r="F29" s="7"/>
      <c r="G29" s="8">
        <v>6</v>
      </c>
      <c r="H29" s="20"/>
    </row>
    <row r="30" spans="1:8" x14ac:dyDescent="0.25">
      <c r="A30" s="20" t="s">
        <v>72</v>
      </c>
      <c r="B30" s="20" t="s">
        <v>75</v>
      </c>
      <c r="C30" s="6"/>
      <c r="D30" s="7"/>
      <c r="E30" s="7"/>
      <c r="F30" s="7"/>
      <c r="G30" s="8">
        <v>12</v>
      </c>
      <c r="H30" s="20"/>
    </row>
    <row r="31" spans="1:8" x14ac:dyDescent="0.25">
      <c r="A31" s="20" t="s">
        <v>76</v>
      </c>
      <c r="B31" s="20" t="s">
        <v>77</v>
      </c>
      <c r="C31" s="6"/>
      <c r="D31" s="7"/>
      <c r="E31" s="7"/>
      <c r="F31" s="7">
        <v>55</v>
      </c>
      <c r="G31" s="8">
        <v>8</v>
      </c>
      <c r="H31" s="20"/>
    </row>
    <row r="32" spans="1:8" x14ac:dyDescent="0.25">
      <c r="A32" s="26" t="s">
        <v>78</v>
      </c>
      <c r="B32" s="26" t="s">
        <v>79</v>
      </c>
      <c r="C32" s="6"/>
      <c r="D32" s="9"/>
      <c r="E32" s="11"/>
      <c r="F32" s="7">
        <v>111.48</v>
      </c>
      <c r="G32" s="8">
        <v>34</v>
      </c>
      <c r="H32" s="20" t="s">
        <v>80</v>
      </c>
    </row>
    <row r="33" spans="1:8" x14ac:dyDescent="0.25">
      <c r="A33" s="20" t="s">
        <v>81</v>
      </c>
      <c r="B33" s="20" t="s">
        <v>82</v>
      </c>
      <c r="C33" s="6"/>
      <c r="D33" s="7"/>
      <c r="E33" s="7"/>
      <c r="F33" s="7">
        <v>99.33</v>
      </c>
      <c r="G33" s="8">
        <v>34</v>
      </c>
      <c r="H33" s="20"/>
    </row>
    <row r="34" spans="1:8" x14ac:dyDescent="0.25">
      <c r="A34" s="20" t="s">
        <v>83</v>
      </c>
      <c r="B34" s="20" t="s">
        <v>84</v>
      </c>
      <c r="C34" s="6"/>
      <c r="D34" s="9"/>
      <c r="E34" s="9"/>
      <c r="F34" s="7">
        <v>445.02</v>
      </c>
      <c r="G34" s="8">
        <v>118</v>
      </c>
      <c r="H34" s="20"/>
    </row>
    <row r="35" spans="1:8" x14ac:dyDescent="0.25">
      <c r="A35" s="20" t="s">
        <v>83</v>
      </c>
      <c r="B35" s="20" t="s">
        <v>85</v>
      </c>
      <c r="C35" s="6"/>
      <c r="D35" s="9"/>
      <c r="E35" s="9"/>
      <c r="F35" s="7"/>
      <c r="G35" s="8">
        <v>4</v>
      </c>
      <c r="H35" s="20"/>
    </row>
    <row r="36" spans="1:8" x14ac:dyDescent="0.25">
      <c r="A36" s="20" t="s">
        <v>83</v>
      </c>
      <c r="B36" s="20" t="s">
        <v>86</v>
      </c>
      <c r="C36" s="6"/>
      <c r="D36" s="9"/>
      <c r="E36" s="9"/>
      <c r="F36" s="7"/>
      <c r="G36" s="8">
        <v>10</v>
      </c>
      <c r="H36" s="20"/>
    </row>
    <row r="37" spans="1:8" x14ac:dyDescent="0.25">
      <c r="A37" s="20" t="s">
        <v>87</v>
      </c>
      <c r="B37" s="20" t="s">
        <v>88</v>
      </c>
      <c r="C37" s="6"/>
      <c r="D37" s="9"/>
      <c r="E37" s="9"/>
      <c r="F37" s="7">
        <v>127.47</v>
      </c>
      <c r="G37" s="8">
        <v>8</v>
      </c>
      <c r="H37" s="20"/>
    </row>
    <row r="38" spans="1:8" x14ac:dyDescent="0.25">
      <c r="A38" s="20" t="s">
        <v>89</v>
      </c>
      <c r="B38" s="20" t="s">
        <v>90</v>
      </c>
      <c r="C38" s="6"/>
      <c r="D38" s="7"/>
      <c r="E38" s="7"/>
      <c r="F38" s="7">
        <v>23</v>
      </c>
      <c r="G38" s="8">
        <v>12</v>
      </c>
      <c r="H38" s="20" t="s">
        <v>91</v>
      </c>
    </row>
    <row r="39" spans="1:8" x14ac:dyDescent="0.25">
      <c r="A39" s="20" t="s">
        <v>92</v>
      </c>
      <c r="B39" s="20" t="s">
        <v>93</v>
      </c>
      <c r="C39" s="6"/>
      <c r="D39" s="7"/>
      <c r="E39" s="7"/>
      <c r="F39" s="7">
        <v>117.16</v>
      </c>
      <c r="G39" s="8">
        <v>8</v>
      </c>
      <c r="H39" s="20"/>
    </row>
    <row r="40" spans="1:8" x14ac:dyDescent="0.25">
      <c r="A40" s="20" t="s">
        <v>94</v>
      </c>
      <c r="B40" s="20" t="s">
        <v>95</v>
      </c>
      <c r="C40" s="6"/>
      <c r="D40" s="7"/>
      <c r="E40" s="7"/>
      <c r="F40" s="7">
        <v>19.399999999999999</v>
      </c>
      <c r="G40" s="8">
        <v>6</v>
      </c>
      <c r="H40" s="20" t="s">
        <v>96</v>
      </c>
    </row>
    <row r="41" spans="1:8" x14ac:dyDescent="0.25">
      <c r="A41" s="20" t="s">
        <v>97</v>
      </c>
      <c r="B41" s="20" t="s">
        <v>98</v>
      </c>
      <c r="C41" s="6"/>
      <c r="D41" s="9"/>
      <c r="E41" s="9"/>
      <c r="F41" s="7">
        <v>225.42</v>
      </c>
      <c r="G41" s="8">
        <v>36</v>
      </c>
      <c r="H41" s="20"/>
    </row>
    <row r="42" spans="1:8" x14ac:dyDescent="0.25">
      <c r="A42" s="20" t="s">
        <v>99</v>
      </c>
      <c r="B42" s="20" t="s">
        <v>100</v>
      </c>
      <c r="C42" s="6"/>
      <c r="D42" s="7"/>
      <c r="E42" s="7"/>
      <c r="F42" s="7">
        <v>96.65</v>
      </c>
      <c r="G42" s="8">
        <v>30</v>
      </c>
      <c r="H42" s="20"/>
    </row>
    <row r="43" spans="1:8" x14ac:dyDescent="0.25">
      <c r="A43" s="20" t="s">
        <v>99</v>
      </c>
      <c r="B43" s="20" t="s">
        <v>101</v>
      </c>
      <c r="C43" s="6"/>
      <c r="D43" s="7"/>
      <c r="E43" s="7"/>
      <c r="F43" s="7">
        <v>20</v>
      </c>
      <c r="G43" s="8">
        <v>6</v>
      </c>
      <c r="H43" s="20" t="s">
        <v>102</v>
      </c>
    </row>
    <row r="44" spans="1:8" x14ac:dyDescent="0.25">
      <c r="A44" s="20" t="s">
        <v>103</v>
      </c>
      <c r="B44" s="20" t="s">
        <v>104</v>
      </c>
      <c r="C44" s="6"/>
      <c r="D44" s="7"/>
      <c r="E44" s="7"/>
      <c r="F44" s="7">
        <v>129.25</v>
      </c>
      <c r="G44" s="8">
        <v>34</v>
      </c>
      <c r="H44" s="20"/>
    </row>
    <row r="45" spans="1:8" x14ac:dyDescent="0.25">
      <c r="A45" s="20" t="s">
        <v>105</v>
      </c>
      <c r="B45" s="20" t="s">
        <v>106</v>
      </c>
      <c r="C45" s="6"/>
      <c r="D45" s="9"/>
      <c r="E45" s="9"/>
      <c r="F45" s="7">
        <v>14.65</v>
      </c>
      <c r="G45" s="8">
        <v>4</v>
      </c>
      <c r="H45" s="20" t="s">
        <v>107</v>
      </c>
    </row>
    <row r="46" spans="1:8" x14ac:dyDescent="0.25">
      <c r="A46" s="20" t="s">
        <v>108</v>
      </c>
      <c r="B46" s="24" t="s">
        <v>109</v>
      </c>
      <c r="C46" s="6"/>
      <c r="D46" s="7"/>
      <c r="E46" s="7"/>
      <c r="F46" s="7">
        <v>147.08000000000001</v>
      </c>
      <c r="G46" s="8">
        <v>46</v>
      </c>
      <c r="H46" s="20"/>
    </row>
    <row r="47" spans="1:8" x14ac:dyDescent="0.25">
      <c r="A47" s="20" t="s">
        <v>110</v>
      </c>
      <c r="B47" s="24" t="s">
        <v>111</v>
      </c>
      <c r="C47" s="6"/>
      <c r="D47" s="7"/>
      <c r="E47" s="7"/>
      <c r="F47" s="7">
        <v>118</v>
      </c>
      <c r="G47" s="8">
        <v>16</v>
      </c>
      <c r="H47" s="20" t="s">
        <v>112</v>
      </c>
    </row>
    <row r="48" spans="1:8" x14ac:dyDescent="0.25">
      <c r="A48" s="20" t="s">
        <v>113</v>
      </c>
      <c r="B48" s="20" t="s">
        <v>114</v>
      </c>
      <c r="C48" s="6"/>
      <c r="D48" s="7" t="s">
        <v>115</v>
      </c>
      <c r="E48" s="7"/>
      <c r="F48" s="7">
        <v>31.48</v>
      </c>
      <c r="G48" s="8">
        <v>6</v>
      </c>
      <c r="H48" s="20"/>
    </row>
    <row r="49" spans="1:8" x14ac:dyDescent="0.25">
      <c r="A49" s="20" t="s">
        <v>116</v>
      </c>
      <c r="B49" s="20" t="s">
        <v>117</v>
      </c>
      <c r="C49" s="6"/>
      <c r="D49" s="9"/>
      <c r="E49" s="9"/>
      <c r="F49" s="7">
        <v>62.05</v>
      </c>
      <c r="G49" s="8">
        <v>8</v>
      </c>
      <c r="H49" s="20"/>
    </row>
    <row r="50" spans="1:8" x14ac:dyDescent="0.25">
      <c r="A50" s="20" t="s">
        <v>118</v>
      </c>
      <c r="B50" s="20" t="s">
        <v>119</v>
      </c>
      <c r="C50" s="6"/>
      <c r="D50" s="9"/>
      <c r="E50" s="9"/>
      <c r="F50" s="7">
        <v>246.37</v>
      </c>
      <c r="G50" s="8">
        <v>38</v>
      </c>
      <c r="H50" s="20"/>
    </row>
    <row r="51" spans="1:8" x14ac:dyDescent="0.25">
      <c r="A51" s="20" t="s">
        <v>120</v>
      </c>
      <c r="B51" s="20" t="s">
        <v>121</v>
      </c>
      <c r="C51" s="6"/>
      <c r="D51" s="7"/>
      <c r="E51" s="7"/>
      <c r="F51" s="7">
        <v>28.37</v>
      </c>
      <c r="G51" s="8">
        <v>12</v>
      </c>
      <c r="H51" s="20" t="s">
        <v>122</v>
      </c>
    </row>
    <row r="52" spans="1:8" x14ac:dyDescent="0.25">
      <c r="A52" s="20" t="s">
        <v>123</v>
      </c>
      <c r="B52" s="20" t="s">
        <v>124</v>
      </c>
      <c r="C52" s="6"/>
      <c r="D52" s="7"/>
      <c r="E52" s="7"/>
      <c r="F52" s="7">
        <v>97.63</v>
      </c>
      <c r="G52" s="8">
        <v>22</v>
      </c>
      <c r="H52" s="20" t="s">
        <v>125</v>
      </c>
    </row>
    <row r="53" spans="1:8" x14ac:dyDescent="0.25">
      <c r="A53" s="20" t="s">
        <v>126</v>
      </c>
      <c r="B53" s="20" t="s">
        <v>127</v>
      </c>
      <c r="C53" s="6"/>
      <c r="D53" s="9"/>
      <c r="E53" s="9"/>
      <c r="F53" s="7">
        <v>79.8</v>
      </c>
      <c r="G53" s="8">
        <v>12</v>
      </c>
      <c r="H53" s="20"/>
    </row>
    <row r="54" spans="1:8" x14ac:dyDescent="0.25">
      <c r="A54" s="20" t="s">
        <v>128</v>
      </c>
      <c r="B54" s="20" t="s">
        <v>129</v>
      </c>
      <c r="C54" s="6"/>
      <c r="D54" s="7"/>
      <c r="E54" s="10"/>
      <c r="F54" s="7">
        <v>82</v>
      </c>
      <c r="G54" s="8">
        <v>16</v>
      </c>
      <c r="H54" s="20" t="s">
        <v>130</v>
      </c>
    </row>
    <row r="55" spans="1:8" x14ac:dyDescent="0.25">
      <c r="A55" s="20" t="s">
        <v>131</v>
      </c>
      <c r="B55" s="20" t="s">
        <v>132</v>
      </c>
      <c r="C55" s="6"/>
      <c r="D55" s="9"/>
      <c r="E55" s="9"/>
      <c r="F55" s="7">
        <v>37.19</v>
      </c>
      <c r="G55" s="8">
        <v>6</v>
      </c>
      <c r="H55" s="20"/>
    </row>
    <row r="56" spans="1:8" x14ac:dyDescent="0.25">
      <c r="A56" s="20" t="s">
        <v>133</v>
      </c>
      <c r="B56" s="20" t="s">
        <v>134</v>
      </c>
      <c r="C56" s="6"/>
      <c r="D56" s="7"/>
      <c r="E56" s="10"/>
      <c r="F56" s="7">
        <v>36.35</v>
      </c>
      <c r="G56" s="8">
        <v>12</v>
      </c>
      <c r="H56" s="20" t="s">
        <v>130</v>
      </c>
    </row>
    <row r="57" spans="1:8" x14ac:dyDescent="0.25">
      <c r="A57" s="20" t="s">
        <v>135</v>
      </c>
      <c r="B57" s="20" t="s">
        <v>136</v>
      </c>
      <c r="C57" s="6"/>
      <c r="D57" s="9"/>
      <c r="E57" s="9"/>
      <c r="F57" s="7">
        <v>25.17</v>
      </c>
      <c r="G57" s="8">
        <v>6</v>
      </c>
      <c r="H57" s="20"/>
    </row>
    <row r="58" spans="1:8" x14ac:dyDescent="0.25">
      <c r="A58" s="20" t="s">
        <v>137</v>
      </c>
      <c r="B58" s="20" t="s">
        <v>138</v>
      </c>
      <c r="C58" s="6"/>
      <c r="D58" s="7"/>
      <c r="E58" s="7"/>
      <c r="F58" s="7">
        <v>131</v>
      </c>
      <c r="G58" s="8">
        <v>16</v>
      </c>
      <c r="H58" s="20"/>
    </row>
    <row r="59" spans="1:8" x14ac:dyDescent="0.25">
      <c r="A59" s="20" t="s">
        <v>139</v>
      </c>
      <c r="B59" s="20" t="s">
        <v>140</v>
      </c>
      <c r="C59" s="6"/>
      <c r="D59" s="7"/>
      <c r="E59" s="7"/>
      <c r="F59" s="7">
        <v>130.04</v>
      </c>
      <c r="G59" s="8">
        <v>16</v>
      </c>
      <c r="H59" s="20"/>
    </row>
    <row r="60" spans="1:8" x14ac:dyDescent="0.25">
      <c r="A60" s="20" t="s">
        <v>141</v>
      </c>
      <c r="B60" s="20" t="s">
        <v>142</v>
      </c>
      <c r="C60" s="6"/>
      <c r="D60" s="7"/>
      <c r="E60" s="7"/>
      <c r="F60" s="7">
        <v>18.54</v>
      </c>
      <c r="G60" s="8">
        <v>4</v>
      </c>
      <c r="H60" s="20"/>
    </row>
    <row r="61" spans="1:8" x14ac:dyDescent="0.25">
      <c r="A61" s="20" t="s">
        <v>143</v>
      </c>
      <c r="B61" s="20" t="s">
        <v>144</v>
      </c>
      <c r="C61" s="6"/>
      <c r="D61" s="7"/>
      <c r="E61" s="7"/>
      <c r="F61" s="7">
        <v>12.4</v>
      </c>
      <c r="G61" s="8">
        <v>6</v>
      </c>
      <c r="H61" s="20"/>
    </row>
    <row r="62" spans="1:8" x14ac:dyDescent="0.25">
      <c r="A62" s="20" t="s">
        <v>145</v>
      </c>
      <c r="B62" s="20" t="s">
        <v>146</v>
      </c>
      <c r="C62" s="6"/>
      <c r="D62" s="7"/>
      <c r="E62" s="7"/>
      <c r="F62" s="7">
        <v>1176.8</v>
      </c>
      <c r="G62" s="8">
        <v>44</v>
      </c>
      <c r="H62" s="20"/>
    </row>
    <row r="63" spans="1:8" x14ac:dyDescent="0.25">
      <c r="A63" s="20" t="s">
        <v>147</v>
      </c>
      <c r="B63" s="20" t="s">
        <v>148</v>
      </c>
      <c r="C63" s="6"/>
      <c r="D63" s="9"/>
      <c r="E63" s="9"/>
      <c r="F63" s="7">
        <v>84.05</v>
      </c>
      <c r="G63" s="8">
        <v>26</v>
      </c>
      <c r="H63" s="20"/>
    </row>
    <row r="64" spans="1:8" x14ac:dyDescent="0.25">
      <c r="A64" s="20" t="s">
        <v>149</v>
      </c>
      <c r="B64" s="20" t="s">
        <v>150</v>
      </c>
      <c r="C64" s="6"/>
      <c r="D64" s="9"/>
      <c r="E64" s="9"/>
      <c r="F64" s="7">
        <v>103.05</v>
      </c>
      <c r="G64" s="8">
        <v>18</v>
      </c>
      <c r="H64" s="20"/>
    </row>
    <row r="65" spans="1:8" x14ac:dyDescent="0.25">
      <c r="A65" s="20" t="s">
        <v>151</v>
      </c>
      <c r="B65" s="20" t="s">
        <v>152</v>
      </c>
      <c r="C65" s="6"/>
      <c r="D65" s="7"/>
      <c r="E65" s="7"/>
      <c r="F65" s="7">
        <v>28.07</v>
      </c>
      <c r="G65" s="8">
        <v>6</v>
      </c>
      <c r="H65" s="20"/>
    </row>
    <row r="66" spans="1:8" x14ac:dyDescent="0.25">
      <c r="A66" s="20" t="s">
        <v>153</v>
      </c>
      <c r="B66" s="20" t="s">
        <v>154</v>
      </c>
      <c r="C66" s="6"/>
      <c r="D66" s="7"/>
      <c r="E66" s="7"/>
      <c r="F66" s="7">
        <v>103.89</v>
      </c>
      <c r="G66" s="8">
        <v>28</v>
      </c>
      <c r="H66" s="20"/>
    </row>
    <row r="67" spans="1:8" x14ac:dyDescent="0.25">
      <c r="A67" s="20" t="s">
        <v>155</v>
      </c>
      <c r="B67" s="20" t="s">
        <v>156</v>
      </c>
      <c r="C67" s="6"/>
      <c r="D67" s="7"/>
      <c r="E67" s="7"/>
      <c r="F67" s="7">
        <v>173.5</v>
      </c>
      <c r="G67" s="8">
        <v>28</v>
      </c>
      <c r="H67" s="20"/>
    </row>
    <row r="68" spans="1:8" x14ac:dyDescent="0.25">
      <c r="A68" s="20" t="s">
        <v>157</v>
      </c>
      <c r="B68" s="20" t="s">
        <v>158</v>
      </c>
      <c r="C68" s="6"/>
      <c r="D68" s="7"/>
      <c r="E68" s="7"/>
      <c r="F68" s="7">
        <v>48.74</v>
      </c>
      <c r="G68" s="8">
        <v>8</v>
      </c>
      <c r="H68" s="20" t="s">
        <v>159</v>
      </c>
    </row>
    <row r="69" spans="1:8" x14ac:dyDescent="0.25">
      <c r="A69" s="20" t="s">
        <v>160</v>
      </c>
      <c r="B69" s="20" t="s">
        <v>161</v>
      </c>
      <c r="C69" s="6"/>
      <c r="D69" s="9"/>
      <c r="E69" s="9"/>
      <c r="F69" s="7">
        <v>20.100000000000001</v>
      </c>
      <c r="G69" s="8">
        <v>4</v>
      </c>
      <c r="H69" s="20" t="s">
        <v>162</v>
      </c>
    </row>
    <row r="70" spans="1:8" x14ac:dyDescent="0.25">
      <c r="A70" s="20" t="s">
        <v>163</v>
      </c>
      <c r="B70" s="20" t="s">
        <v>164</v>
      </c>
      <c r="C70" s="6"/>
      <c r="D70" s="7"/>
      <c r="E70" s="7"/>
      <c r="F70" s="7">
        <v>142.25</v>
      </c>
      <c r="G70" s="8">
        <v>22</v>
      </c>
      <c r="H70" s="20"/>
    </row>
    <row r="71" spans="1:8" x14ac:dyDescent="0.25">
      <c r="A71" s="20" t="s">
        <v>165</v>
      </c>
      <c r="B71" s="20" t="s">
        <v>166</v>
      </c>
      <c r="C71" s="6"/>
      <c r="D71" s="9"/>
      <c r="E71" s="11"/>
      <c r="F71" s="7">
        <v>25.48</v>
      </c>
      <c r="G71" s="8">
        <v>6</v>
      </c>
      <c r="H71" s="20" t="s">
        <v>167</v>
      </c>
    </row>
    <row r="72" spans="1:8" x14ac:dyDescent="0.25">
      <c r="A72" s="20" t="s">
        <v>168</v>
      </c>
      <c r="B72" s="20" t="s">
        <v>169</v>
      </c>
      <c r="C72" s="6"/>
      <c r="D72" s="7"/>
      <c r="E72" s="7"/>
      <c r="F72" s="7">
        <v>79.8</v>
      </c>
      <c r="G72" s="8">
        <v>22</v>
      </c>
      <c r="H72" s="20"/>
    </row>
    <row r="73" spans="1:8" x14ac:dyDescent="0.25">
      <c r="A73" s="20" t="s">
        <v>170</v>
      </c>
      <c r="B73" s="20" t="s">
        <v>171</v>
      </c>
      <c r="C73" s="6"/>
      <c r="D73" s="9"/>
      <c r="E73" s="9"/>
      <c r="F73" s="7">
        <v>88.79</v>
      </c>
      <c r="G73" s="8">
        <v>12</v>
      </c>
      <c r="H73" s="20"/>
    </row>
    <row r="74" spans="1:8" x14ac:dyDescent="0.25">
      <c r="A74" s="20" t="s">
        <v>172</v>
      </c>
      <c r="B74" s="20" t="s">
        <v>173</v>
      </c>
      <c r="C74" s="6"/>
      <c r="D74" s="7"/>
      <c r="E74" s="7"/>
      <c r="F74" s="7">
        <v>33.479999999999997</v>
      </c>
      <c r="G74" s="8">
        <v>8</v>
      </c>
      <c r="H74" s="20" t="s">
        <v>174</v>
      </c>
    </row>
    <row r="75" spans="1:8" x14ac:dyDescent="0.25">
      <c r="A75" s="20" t="s">
        <v>175</v>
      </c>
      <c r="B75" s="20" t="s">
        <v>176</v>
      </c>
      <c r="C75" s="6"/>
      <c r="D75" s="7"/>
      <c r="E75" s="10"/>
      <c r="F75" s="7">
        <v>16.34</v>
      </c>
      <c r="G75" s="8">
        <v>4</v>
      </c>
      <c r="H75" s="20" t="s">
        <v>177</v>
      </c>
    </row>
    <row r="76" spans="1:8" x14ac:dyDescent="0.25">
      <c r="A76" s="20" t="s">
        <v>178</v>
      </c>
      <c r="B76" s="20" t="s">
        <v>179</v>
      </c>
      <c r="C76" s="6"/>
      <c r="D76" s="7"/>
      <c r="E76" s="7"/>
      <c r="F76" s="7">
        <v>17.760000000000002</v>
      </c>
      <c r="G76" s="8">
        <v>4</v>
      </c>
      <c r="H76" s="20" t="s">
        <v>180</v>
      </c>
    </row>
    <row r="77" spans="1:8" x14ac:dyDescent="0.25">
      <c r="A77" s="20" t="s">
        <v>181</v>
      </c>
      <c r="B77" s="20" t="s">
        <v>182</v>
      </c>
      <c r="C77" s="6"/>
      <c r="D77" s="7"/>
      <c r="E77" s="7"/>
      <c r="F77" s="7">
        <v>276.08999999999997</v>
      </c>
      <c r="G77" s="8">
        <v>36</v>
      </c>
      <c r="H77" s="20"/>
    </row>
    <row r="78" spans="1:8" x14ac:dyDescent="0.25">
      <c r="A78" s="20" t="s">
        <v>181</v>
      </c>
      <c r="B78" s="20" t="s">
        <v>183</v>
      </c>
      <c r="C78" s="6"/>
      <c r="D78" s="7"/>
      <c r="E78" s="7"/>
      <c r="F78" s="7">
        <v>370</v>
      </c>
      <c r="G78" s="8">
        <v>42</v>
      </c>
      <c r="H78" s="20"/>
    </row>
    <row r="79" spans="1:8" x14ac:dyDescent="0.25">
      <c r="A79" s="20" t="s">
        <v>181</v>
      </c>
      <c r="B79" s="20" t="s">
        <v>184</v>
      </c>
      <c r="C79" s="6">
        <v>2</v>
      </c>
      <c r="D79" s="20" t="s">
        <v>185</v>
      </c>
      <c r="E79" s="7">
        <v>82.89</v>
      </c>
      <c r="F79" s="7" t="e">
        <f>E79+#REF!</f>
        <v>#REF!</v>
      </c>
      <c r="G79" s="8">
        <v>30</v>
      </c>
      <c r="H79" s="20"/>
    </row>
    <row r="80" spans="1:8" x14ac:dyDescent="0.25">
      <c r="A80" s="20" t="s">
        <v>186</v>
      </c>
      <c r="B80" s="20" t="s">
        <v>187</v>
      </c>
      <c r="C80" s="6"/>
      <c r="D80" s="9"/>
      <c r="E80" s="11"/>
      <c r="F80" s="7">
        <v>27.99</v>
      </c>
      <c r="G80" s="8">
        <v>4</v>
      </c>
      <c r="H80" s="20" t="s">
        <v>188</v>
      </c>
    </row>
    <row r="81" spans="1:8" x14ac:dyDescent="0.25">
      <c r="A81" s="20" t="s">
        <v>189</v>
      </c>
      <c r="B81" s="20" t="s">
        <v>190</v>
      </c>
      <c r="C81" s="6"/>
      <c r="D81" s="9"/>
      <c r="E81" s="11"/>
      <c r="F81" s="7">
        <v>12</v>
      </c>
      <c r="G81" s="8">
        <v>4</v>
      </c>
      <c r="H81" s="20" t="s">
        <v>191</v>
      </c>
    </row>
    <row r="82" spans="1:8" x14ac:dyDescent="0.25">
      <c r="A82" s="20" t="s">
        <v>192</v>
      </c>
      <c r="B82" s="20" t="s">
        <v>193</v>
      </c>
      <c r="C82" s="6"/>
      <c r="D82" s="9"/>
      <c r="E82" s="9"/>
      <c r="F82" s="7">
        <v>600</v>
      </c>
      <c r="G82" s="8">
        <v>22</v>
      </c>
      <c r="H82" s="20"/>
    </row>
    <row r="83" spans="1:8" x14ac:dyDescent="0.25">
      <c r="A83" s="20" t="s">
        <v>194</v>
      </c>
      <c r="B83" s="20" t="s">
        <v>195</v>
      </c>
      <c r="C83" s="6"/>
      <c r="D83" s="9"/>
      <c r="E83" s="9"/>
      <c r="F83" s="7">
        <v>73.319999999999993</v>
      </c>
      <c r="G83" s="8">
        <v>12</v>
      </c>
      <c r="H83" s="20"/>
    </row>
    <row r="84" spans="1:8" x14ac:dyDescent="0.25">
      <c r="A84" s="20" t="s">
        <v>196</v>
      </c>
      <c r="B84" s="20" t="s">
        <v>197</v>
      </c>
      <c r="C84" s="6"/>
      <c r="D84" s="9"/>
      <c r="E84" s="9"/>
      <c r="F84" s="7">
        <v>360.71</v>
      </c>
      <c r="G84" s="8">
        <v>52</v>
      </c>
      <c r="H84" s="20"/>
    </row>
    <row r="85" spans="1:8" x14ac:dyDescent="0.25">
      <c r="A85" s="20" t="s">
        <v>198</v>
      </c>
      <c r="B85" s="20" t="s">
        <v>199</v>
      </c>
      <c r="C85" s="6"/>
      <c r="D85" s="9"/>
      <c r="E85" s="9"/>
      <c r="F85" s="7">
        <v>104.8</v>
      </c>
      <c r="G85" s="8">
        <v>10</v>
      </c>
      <c r="H85" s="20"/>
    </row>
    <row r="86" spans="1:8" x14ac:dyDescent="0.25">
      <c r="A86" s="20" t="s">
        <v>200</v>
      </c>
      <c r="B86" s="20" t="s">
        <v>201</v>
      </c>
      <c r="C86" s="6"/>
      <c r="D86" s="9"/>
      <c r="E86" s="9"/>
      <c r="F86" s="7">
        <v>22.03</v>
      </c>
      <c r="G86" s="8">
        <v>6</v>
      </c>
      <c r="H86" s="20" t="s">
        <v>202</v>
      </c>
    </row>
    <row r="87" spans="1:8" x14ac:dyDescent="0.25">
      <c r="A87" s="20" t="s">
        <v>203</v>
      </c>
      <c r="B87" s="20" t="s">
        <v>204</v>
      </c>
      <c r="C87" s="6"/>
      <c r="D87" s="9"/>
      <c r="E87" s="9"/>
      <c r="F87" s="7">
        <v>267.83999999999997</v>
      </c>
      <c r="G87" s="8">
        <v>46</v>
      </c>
      <c r="H87" s="20"/>
    </row>
    <row r="88" spans="1:8" x14ac:dyDescent="0.25">
      <c r="A88" s="20" t="s">
        <v>205</v>
      </c>
      <c r="B88" s="20" t="s">
        <v>206</v>
      </c>
      <c r="C88" s="6"/>
      <c r="D88" s="9"/>
      <c r="E88" s="9"/>
      <c r="F88" s="7">
        <v>27.5</v>
      </c>
      <c r="G88" s="8">
        <v>2</v>
      </c>
      <c r="H88" s="20" t="s">
        <v>207</v>
      </c>
    </row>
    <row r="89" spans="1:8" x14ac:dyDescent="0.25">
      <c r="A89" s="20" t="s">
        <v>208</v>
      </c>
      <c r="B89" s="20" t="s">
        <v>209</v>
      </c>
      <c r="C89" s="6"/>
      <c r="D89" s="9"/>
      <c r="E89" s="11"/>
      <c r="F89" s="7">
        <v>31</v>
      </c>
      <c r="G89" s="8">
        <v>8</v>
      </c>
      <c r="H89" s="20" t="s">
        <v>210</v>
      </c>
    </row>
    <row r="90" spans="1:8" x14ac:dyDescent="0.25">
      <c r="A90" s="20" t="s">
        <v>211</v>
      </c>
      <c r="B90" s="24" t="s">
        <v>212</v>
      </c>
      <c r="C90" s="6"/>
      <c r="D90" s="9"/>
      <c r="E90" s="9"/>
      <c r="F90" s="7">
        <v>388.73</v>
      </c>
      <c r="G90" s="8">
        <v>88</v>
      </c>
      <c r="H90" s="20"/>
    </row>
    <row r="91" spans="1:8" x14ac:dyDescent="0.25">
      <c r="A91" s="20" t="s">
        <v>213</v>
      </c>
      <c r="B91" s="20" t="s">
        <v>214</v>
      </c>
      <c r="C91" s="6"/>
      <c r="D91" s="9"/>
      <c r="E91" s="9"/>
      <c r="F91" s="7">
        <v>19.05</v>
      </c>
      <c r="G91" s="8">
        <v>6</v>
      </c>
      <c r="H91" s="20" t="s">
        <v>215</v>
      </c>
    </row>
    <row r="92" spans="1:8" x14ac:dyDescent="0.25">
      <c r="A92" s="20" t="s">
        <v>216</v>
      </c>
      <c r="B92" s="20" t="s">
        <v>217</v>
      </c>
      <c r="C92" s="6"/>
      <c r="D92" s="9"/>
      <c r="E92" s="11"/>
      <c r="F92" s="7">
        <v>819.27</v>
      </c>
      <c r="G92" s="8">
        <v>46</v>
      </c>
      <c r="H92" s="20"/>
    </row>
    <row r="93" spans="1:8" x14ac:dyDescent="0.25">
      <c r="C93" s="58" t="s">
        <v>218</v>
      </c>
      <c r="D93" s="12"/>
      <c r="E93" s="12"/>
      <c r="F93" s="59" t="s">
        <v>218</v>
      </c>
      <c r="G93" s="18">
        <f>SUM(G3:G92)</f>
        <v>6282</v>
      </c>
    </row>
  </sheetData>
  <autoFilter ref="A2:H92"/>
  <mergeCells count="2">
    <mergeCell ref="A1:H1"/>
    <mergeCell ref="D2:E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7"/>
  <sheetViews>
    <sheetView tabSelected="1" zoomScaleNormal="100" workbookViewId="0">
      <pane ySplit="2" topLeftCell="A121" activePane="bottomLeft" state="frozen"/>
      <selection pane="bottomLeft" activeCell="A129" sqref="A129:M129"/>
    </sheetView>
  </sheetViews>
  <sheetFormatPr defaultRowHeight="15" x14ac:dyDescent="0.25"/>
  <cols>
    <col min="1" max="1" width="26" style="1" customWidth="1"/>
    <col min="2" max="2" width="65.7109375" style="1" customWidth="1"/>
    <col min="3" max="3" width="11.28515625" style="13" hidden="1" customWidth="1"/>
    <col min="4" max="4" width="10.28515625" style="1" hidden="1" customWidth="1"/>
    <col min="5" max="6" width="10.28515625" style="13" hidden="1" customWidth="1"/>
    <col min="7" max="7" width="11.7109375" style="14" customWidth="1"/>
    <col min="8" max="8" width="58.42578125" style="15" hidden="1" customWidth="1"/>
    <col min="9" max="1023" width="9.140625" style="15" customWidth="1"/>
    <col min="1024" max="1025" width="9.140625" style="5" customWidth="1"/>
  </cols>
  <sheetData>
    <row r="1" spans="1:8" x14ac:dyDescent="0.25">
      <c r="A1" s="61" t="s">
        <v>219</v>
      </c>
      <c r="B1" s="61"/>
      <c r="C1" s="61"/>
      <c r="D1" s="61"/>
      <c r="E1" s="61"/>
      <c r="F1" s="61"/>
      <c r="G1" s="61"/>
      <c r="H1" s="61"/>
    </row>
    <row r="2" spans="1:8" ht="49.15" customHeight="1" x14ac:dyDescent="0.25">
      <c r="A2" s="58" t="s">
        <v>1</v>
      </c>
      <c r="B2" s="58" t="s">
        <v>2</v>
      </c>
      <c r="C2" s="59" t="s">
        <v>3</v>
      </c>
      <c r="D2" s="62" t="s">
        <v>4</v>
      </c>
      <c r="E2" s="62"/>
      <c r="F2" s="59" t="s">
        <v>5</v>
      </c>
      <c r="G2" s="18" t="s">
        <v>6</v>
      </c>
      <c r="H2" s="58" t="s">
        <v>7</v>
      </c>
    </row>
    <row r="3" spans="1:8" x14ac:dyDescent="0.25">
      <c r="A3" s="20" t="s">
        <v>220</v>
      </c>
      <c r="B3" s="20" t="s">
        <v>221</v>
      </c>
      <c r="C3" s="41"/>
      <c r="D3" s="20"/>
      <c r="E3" s="41"/>
      <c r="F3" s="50">
        <v>85.88</v>
      </c>
      <c r="G3" s="51">
        <v>16</v>
      </c>
      <c r="H3" s="24"/>
    </row>
    <row r="4" spans="1:8" x14ac:dyDescent="0.25">
      <c r="A4" s="20" t="s">
        <v>222</v>
      </c>
      <c r="B4" s="20" t="s">
        <v>223</v>
      </c>
      <c r="C4" s="41"/>
      <c r="D4" s="20"/>
      <c r="E4" s="41"/>
      <c r="F4" s="50">
        <v>61.23</v>
      </c>
      <c r="G4" s="51">
        <v>10</v>
      </c>
      <c r="H4" s="24"/>
    </row>
    <row r="5" spans="1:8" x14ac:dyDescent="0.25">
      <c r="A5" s="20" t="s">
        <v>224</v>
      </c>
      <c r="B5" s="20" t="s">
        <v>225</v>
      </c>
      <c r="C5" s="41"/>
      <c r="D5" s="20"/>
      <c r="E5" s="41"/>
      <c r="F5" s="50">
        <v>55.28</v>
      </c>
      <c r="G5" s="51">
        <v>16</v>
      </c>
      <c r="H5" s="20" t="s">
        <v>226</v>
      </c>
    </row>
    <row r="6" spans="1:8" x14ac:dyDescent="0.25">
      <c r="A6" s="20" t="s">
        <v>227</v>
      </c>
      <c r="B6" s="20" t="s">
        <v>228</v>
      </c>
      <c r="C6" s="41"/>
      <c r="D6" s="20"/>
      <c r="E6" s="41"/>
      <c r="F6" s="50">
        <v>540.22</v>
      </c>
      <c r="G6" s="51">
        <v>32</v>
      </c>
      <c r="H6" s="24"/>
    </row>
    <row r="7" spans="1:8" x14ac:dyDescent="0.25">
      <c r="A7" s="20" t="s">
        <v>229</v>
      </c>
      <c r="B7" s="20" t="s">
        <v>230</v>
      </c>
      <c r="C7" s="41"/>
      <c r="D7" s="20"/>
      <c r="E7" s="41"/>
      <c r="F7" s="10">
        <v>36</v>
      </c>
      <c r="G7" s="51">
        <v>10</v>
      </c>
      <c r="H7" s="24" t="s">
        <v>125</v>
      </c>
    </row>
    <row r="8" spans="1:8" x14ac:dyDescent="0.25">
      <c r="A8" s="20" t="s">
        <v>231</v>
      </c>
      <c r="B8" s="26" t="s">
        <v>232</v>
      </c>
      <c r="C8" s="41"/>
      <c r="D8" s="20"/>
      <c r="E8" s="41"/>
      <c r="F8" s="50">
        <v>22.05</v>
      </c>
      <c r="G8" s="51">
        <v>4</v>
      </c>
      <c r="H8" s="24" t="s">
        <v>233</v>
      </c>
    </row>
    <row r="9" spans="1:8" x14ac:dyDescent="0.25">
      <c r="A9" s="20" t="s">
        <v>234</v>
      </c>
      <c r="B9" s="20" t="s">
        <v>235</v>
      </c>
      <c r="C9" s="41"/>
      <c r="D9" s="20"/>
      <c r="E9" s="41"/>
      <c r="F9" s="50">
        <v>107.13</v>
      </c>
      <c r="G9" s="51">
        <v>14</v>
      </c>
      <c r="H9" s="24"/>
    </row>
    <row r="10" spans="1:8" x14ac:dyDescent="0.25">
      <c r="A10" s="20" t="s">
        <v>236</v>
      </c>
      <c r="B10" s="20" t="s">
        <v>237</v>
      </c>
      <c r="C10" s="41"/>
      <c r="D10" s="20"/>
      <c r="E10" s="41"/>
      <c r="F10" s="50">
        <v>147.18</v>
      </c>
      <c r="G10" s="51">
        <v>6</v>
      </c>
      <c r="H10" s="24"/>
    </row>
    <row r="11" spans="1:8" x14ac:dyDescent="0.25">
      <c r="A11" s="20" t="s">
        <v>238</v>
      </c>
      <c r="B11" s="20" t="s">
        <v>239</v>
      </c>
      <c r="C11" s="41"/>
      <c r="D11" s="20"/>
      <c r="E11" s="41"/>
      <c r="F11" s="50">
        <v>17.89</v>
      </c>
      <c r="G11" s="51">
        <v>4</v>
      </c>
      <c r="H11" s="24" t="s">
        <v>13</v>
      </c>
    </row>
    <row r="12" spans="1:8" x14ac:dyDescent="0.25">
      <c r="A12" s="20" t="s">
        <v>240</v>
      </c>
      <c r="B12" s="20" t="s">
        <v>241</v>
      </c>
      <c r="C12" s="41"/>
      <c r="D12" s="20"/>
      <c r="E12" s="41"/>
      <c r="F12" s="50">
        <v>21.86</v>
      </c>
      <c r="G12" s="51">
        <v>6</v>
      </c>
      <c r="H12" s="24" t="s">
        <v>13</v>
      </c>
    </row>
    <row r="13" spans="1:8" x14ac:dyDescent="0.25">
      <c r="A13" s="20" t="s">
        <v>242</v>
      </c>
      <c r="B13" s="20" t="s">
        <v>243</v>
      </c>
      <c r="C13" s="41"/>
      <c r="D13" s="20"/>
      <c r="E13" s="41"/>
      <c r="F13" s="50">
        <v>21.62</v>
      </c>
      <c r="G13" s="51">
        <v>40</v>
      </c>
      <c r="H13" s="24" t="s">
        <v>13</v>
      </c>
    </row>
    <row r="14" spans="1:8" x14ac:dyDescent="0.25">
      <c r="A14" s="20" t="s">
        <v>244</v>
      </c>
      <c r="B14" s="20" t="s">
        <v>245</v>
      </c>
      <c r="C14" s="41"/>
      <c r="D14" s="20"/>
      <c r="E14" s="41"/>
      <c r="F14" s="50">
        <v>90.25</v>
      </c>
      <c r="G14" s="51">
        <v>12</v>
      </c>
      <c r="H14" s="24"/>
    </row>
    <row r="15" spans="1:8" x14ac:dyDescent="0.25">
      <c r="A15" s="20" t="s">
        <v>246</v>
      </c>
      <c r="B15" s="20" t="s">
        <v>247</v>
      </c>
      <c r="C15" s="41"/>
      <c r="D15" s="20"/>
      <c r="E15" s="41"/>
      <c r="F15" s="10">
        <v>38</v>
      </c>
      <c r="G15" s="51">
        <v>4</v>
      </c>
      <c r="H15" s="24" t="s">
        <v>13</v>
      </c>
    </row>
    <row r="16" spans="1:8" x14ac:dyDescent="0.25">
      <c r="A16" s="20" t="s">
        <v>248</v>
      </c>
      <c r="B16" s="20" t="s">
        <v>249</v>
      </c>
      <c r="C16" s="41"/>
      <c r="D16" s="20"/>
      <c r="E16" s="41"/>
      <c r="F16" s="50">
        <v>38.67</v>
      </c>
      <c r="G16" s="51">
        <v>6</v>
      </c>
      <c r="H16" s="24" t="s">
        <v>13</v>
      </c>
    </row>
    <row r="17" spans="1:8" x14ac:dyDescent="0.25">
      <c r="A17" s="20" t="s">
        <v>250</v>
      </c>
      <c r="B17" s="20" t="s">
        <v>251</v>
      </c>
      <c r="C17" s="41"/>
      <c r="D17" s="20"/>
      <c r="E17" s="41"/>
      <c r="F17" s="10">
        <v>27.5</v>
      </c>
      <c r="G17" s="51">
        <v>4</v>
      </c>
      <c r="H17" s="24" t="s">
        <v>13</v>
      </c>
    </row>
    <row r="18" spans="1:8" x14ac:dyDescent="0.25">
      <c r="A18" s="20" t="s">
        <v>252</v>
      </c>
      <c r="B18" s="20" t="s">
        <v>253</v>
      </c>
      <c r="C18" s="41"/>
      <c r="D18" s="20"/>
      <c r="E18" s="41"/>
      <c r="F18" s="10">
        <v>242.76</v>
      </c>
      <c r="G18" s="51">
        <v>4</v>
      </c>
      <c r="H18" s="24" t="s">
        <v>125</v>
      </c>
    </row>
    <row r="19" spans="1:8" x14ac:dyDescent="0.25">
      <c r="A19" s="20" t="s">
        <v>254</v>
      </c>
      <c r="B19" s="20" t="s">
        <v>255</v>
      </c>
      <c r="C19" s="41"/>
      <c r="D19" s="20"/>
      <c r="E19" s="41"/>
      <c r="F19" s="10">
        <v>19</v>
      </c>
      <c r="G19" s="51">
        <v>6</v>
      </c>
      <c r="H19" s="24" t="s">
        <v>13</v>
      </c>
    </row>
    <row r="20" spans="1:8" x14ac:dyDescent="0.25">
      <c r="A20" s="20" t="s">
        <v>256</v>
      </c>
      <c r="B20" s="20" t="s">
        <v>257</v>
      </c>
      <c r="C20" s="41"/>
      <c r="D20" s="20"/>
      <c r="E20" s="41"/>
      <c r="F20" s="10">
        <v>29.4</v>
      </c>
      <c r="G20" s="51">
        <v>8</v>
      </c>
      <c r="H20" s="24" t="s">
        <v>125</v>
      </c>
    </row>
    <row r="21" spans="1:8" x14ac:dyDescent="0.25">
      <c r="A21" s="20" t="s">
        <v>258</v>
      </c>
      <c r="B21" s="20" t="s">
        <v>259</v>
      </c>
      <c r="C21" s="41"/>
      <c r="D21" s="20"/>
      <c r="E21" s="41"/>
      <c r="F21" s="50">
        <v>39.78</v>
      </c>
      <c r="G21" s="51">
        <v>8</v>
      </c>
      <c r="H21" s="24" t="s">
        <v>13</v>
      </c>
    </row>
    <row r="22" spans="1:8" x14ac:dyDescent="0.25">
      <c r="A22" s="20" t="s">
        <v>260</v>
      </c>
      <c r="B22" s="20" t="s">
        <v>261</v>
      </c>
      <c r="C22" s="41"/>
      <c r="D22" s="20"/>
      <c r="E22" s="41"/>
      <c r="F22" s="50">
        <v>75.55</v>
      </c>
      <c r="G22" s="51">
        <v>6</v>
      </c>
      <c r="H22" s="24" t="s">
        <v>13</v>
      </c>
    </row>
    <row r="23" spans="1:8" x14ac:dyDescent="0.25">
      <c r="A23" s="20" t="s">
        <v>262</v>
      </c>
      <c r="B23" s="20" t="s">
        <v>263</v>
      </c>
      <c r="C23" s="41"/>
      <c r="D23" s="20"/>
      <c r="E23" s="41"/>
      <c r="F23" s="10">
        <v>69.3</v>
      </c>
      <c r="G23" s="51">
        <v>12</v>
      </c>
      <c r="H23" s="24"/>
    </row>
    <row r="24" spans="1:8" x14ac:dyDescent="0.25">
      <c r="A24" s="20" t="s">
        <v>264</v>
      </c>
      <c r="B24" s="20" t="s">
        <v>265</v>
      </c>
      <c r="C24" s="41"/>
      <c r="D24" s="20"/>
      <c r="E24" s="41"/>
      <c r="F24" s="50">
        <v>26.15</v>
      </c>
      <c r="G24" s="51">
        <v>4</v>
      </c>
      <c r="H24" s="24" t="s">
        <v>13</v>
      </c>
    </row>
    <row r="25" spans="1:8" x14ac:dyDescent="0.25">
      <c r="A25" s="20" t="s">
        <v>266</v>
      </c>
      <c r="B25" s="20" t="s">
        <v>267</v>
      </c>
      <c r="C25" s="41"/>
      <c r="D25" s="20"/>
      <c r="E25" s="41"/>
      <c r="F25" s="10">
        <v>30</v>
      </c>
      <c r="G25" s="51">
        <v>6</v>
      </c>
      <c r="H25" s="24" t="s">
        <v>125</v>
      </c>
    </row>
    <row r="26" spans="1:8" x14ac:dyDescent="0.25">
      <c r="A26" s="20" t="s">
        <v>268</v>
      </c>
      <c r="B26" s="20" t="s">
        <v>269</v>
      </c>
      <c r="C26" s="41"/>
      <c r="D26" s="20"/>
      <c r="E26" s="41"/>
      <c r="F26" s="10">
        <v>26</v>
      </c>
      <c r="G26" s="51">
        <v>6</v>
      </c>
      <c r="H26" s="24" t="s">
        <v>13</v>
      </c>
    </row>
    <row r="27" spans="1:8" x14ac:dyDescent="0.25">
      <c r="A27" s="20" t="s">
        <v>270</v>
      </c>
      <c r="B27" s="20" t="s">
        <v>271</v>
      </c>
      <c r="C27" s="41"/>
      <c r="D27" s="20"/>
      <c r="E27" s="41"/>
      <c r="F27" s="10">
        <v>15</v>
      </c>
      <c r="G27" s="51">
        <v>4</v>
      </c>
      <c r="H27" s="24" t="s">
        <v>13</v>
      </c>
    </row>
    <row r="28" spans="1:8" x14ac:dyDescent="0.25">
      <c r="A28" s="20" t="s">
        <v>272</v>
      </c>
      <c r="B28" s="20" t="s">
        <v>273</v>
      </c>
      <c r="C28" s="41"/>
      <c r="D28" s="20" t="s">
        <v>274</v>
      </c>
      <c r="E28" s="41">
        <v>100.69</v>
      </c>
      <c r="F28" s="50" t="e">
        <f>E28+#REF!+#REF!+#REF!</f>
        <v>#REF!</v>
      </c>
      <c r="G28" s="51">
        <v>22</v>
      </c>
      <c r="H28" s="24" t="s">
        <v>275</v>
      </c>
    </row>
    <row r="29" spans="1:8" x14ac:dyDescent="0.25">
      <c r="A29" s="20" t="s">
        <v>276</v>
      </c>
      <c r="B29" s="20" t="s">
        <v>277</v>
      </c>
      <c r="C29" s="41"/>
      <c r="D29" s="20"/>
      <c r="E29" s="41"/>
      <c r="F29" s="50">
        <v>45.26</v>
      </c>
      <c r="G29" s="51">
        <v>4</v>
      </c>
      <c r="H29" s="24" t="s">
        <v>13</v>
      </c>
    </row>
    <row r="30" spans="1:8" ht="30" x14ac:dyDescent="0.25">
      <c r="A30" s="20" t="s">
        <v>278</v>
      </c>
      <c r="B30" s="24" t="s">
        <v>279</v>
      </c>
      <c r="C30" s="41"/>
      <c r="D30" s="20"/>
      <c r="E30" s="41"/>
      <c r="F30" s="10"/>
      <c r="G30" s="51">
        <v>10</v>
      </c>
      <c r="H30" s="20" t="s">
        <v>280</v>
      </c>
    </row>
    <row r="31" spans="1:8" x14ac:dyDescent="0.25">
      <c r="A31" s="20" t="s">
        <v>281</v>
      </c>
      <c r="B31" s="20" t="s">
        <v>282</v>
      </c>
      <c r="C31" s="41"/>
      <c r="D31" s="20"/>
      <c r="E31" s="41"/>
      <c r="F31" s="50">
        <v>73.709999999999994</v>
      </c>
      <c r="G31" s="51">
        <v>12</v>
      </c>
      <c r="H31" s="24"/>
    </row>
    <row r="32" spans="1:8" x14ac:dyDescent="0.25">
      <c r="A32" s="20" t="s">
        <v>283</v>
      </c>
      <c r="B32" s="20" t="s">
        <v>284</v>
      </c>
      <c r="C32" s="41"/>
      <c r="D32" s="20"/>
      <c r="E32" s="41"/>
      <c r="F32" s="50">
        <v>36.880000000000003</v>
      </c>
      <c r="G32" s="51">
        <v>6</v>
      </c>
      <c r="H32" s="24"/>
    </row>
    <row r="33" spans="1:8" x14ac:dyDescent="0.25">
      <c r="A33" s="20" t="s">
        <v>283</v>
      </c>
      <c r="B33" s="20" t="s">
        <v>285</v>
      </c>
      <c r="C33" s="41"/>
      <c r="D33" s="20"/>
      <c r="E33" s="41"/>
      <c r="F33" s="50">
        <v>31.2</v>
      </c>
      <c r="G33" s="51">
        <v>30</v>
      </c>
      <c r="H33" s="24" t="s">
        <v>13</v>
      </c>
    </row>
    <row r="34" spans="1:8" x14ac:dyDescent="0.25">
      <c r="A34" s="20" t="s">
        <v>286</v>
      </c>
      <c r="B34" s="20" t="s">
        <v>287</v>
      </c>
      <c r="C34" s="41"/>
      <c r="D34" s="20"/>
      <c r="E34" s="41"/>
      <c r="F34" s="10">
        <v>170</v>
      </c>
      <c r="G34" s="51">
        <v>12</v>
      </c>
      <c r="H34" s="24"/>
    </row>
    <row r="35" spans="1:8" x14ac:dyDescent="0.25">
      <c r="A35" s="20" t="s">
        <v>288</v>
      </c>
      <c r="B35" s="20" t="s">
        <v>289</v>
      </c>
      <c r="C35" s="41"/>
      <c r="D35" s="20"/>
      <c r="E35" s="41"/>
      <c r="F35" s="50">
        <v>23.54</v>
      </c>
      <c r="G35" s="51">
        <v>2</v>
      </c>
      <c r="H35" s="24" t="s">
        <v>13</v>
      </c>
    </row>
    <row r="36" spans="1:8" x14ac:dyDescent="0.25">
      <c r="A36" s="20" t="s">
        <v>290</v>
      </c>
      <c r="B36" s="20" t="s">
        <v>291</v>
      </c>
      <c r="C36" s="41"/>
      <c r="D36" s="20"/>
      <c r="E36" s="41"/>
      <c r="F36" s="50">
        <v>17.75</v>
      </c>
      <c r="G36" s="51">
        <v>4</v>
      </c>
      <c r="H36" s="24" t="s">
        <v>125</v>
      </c>
    </row>
    <row r="37" spans="1:8" x14ac:dyDescent="0.25">
      <c r="A37" s="20" t="s">
        <v>292</v>
      </c>
      <c r="B37" s="20" t="s">
        <v>293</v>
      </c>
      <c r="C37" s="41"/>
      <c r="D37" s="20"/>
      <c r="E37" s="41"/>
      <c r="F37" s="50">
        <v>14.92</v>
      </c>
      <c r="G37" s="51">
        <v>4</v>
      </c>
      <c r="H37" s="24" t="s">
        <v>125</v>
      </c>
    </row>
    <row r="38" spans="1:8" x14ac:dyDescent="0.25">
      <c r="A38" s="20" t="s">
        <v>294</v>
      </c>
      <c r="B38" s="20" t="s">
        <v>295</v>
      </c>
      <c r="C38" s="41"/>
      <c r="D38" s="20"/>
      <c r="E38" s="41"/>
      <c r="F38" s="50">
        <v>17.05</v>
      </c>
      <c r="G38" s="51">
        <v>6</v>
      </c>
      <c r="H38" s="24" t="s">
        <v>296</v>
      </c>
    </row>
    <row r="39" spans="1:8" x14ac:dyDescent="0.25">
      <c r="A39" s="20" t="s">
        <v>297</v>
      </c>
      <c r="B39" s="20" t="s">
        <v>298</v>
      </c>
      <c r="C39" s="41"/>
      <c r="D39" s="20"/>
      <c r="E39" s="41"/>
      <c r="F39" s="10">
        <v>29.4</v>
      </c>
      <c r="G39" s="51">
        <v>8</v>
      </c>
      <c r="H39" s="24" t="s">
        <v>13</v>
      </c>
    </row>
    <row r="40" spans="1:8" x14ac:dyDescent="0.25">
      <c r="A40" s="20" t="s">
        <v>299</v>
      </c>
      <c r="B40" s="20" t="s">
        <v>300</v>
      </c>
      <c r="C40" s="41"/>
      <c r="D40" s="20"/>
      <c r="E40" s="41"/>
      <c r="F40" s="50">
        <v>50.36</v>
      </c>
      <c r="G40" s="51">
        <v>8</v>
      </c>
      <c r="H40" s="24" t="s">
        <v>301</v>
      </c>
    </row>
    <row r="41" spans="1:8" x14ac:dyDescent="0.25">
      <c r="A41" s="20" t="s">
        <v>302</v>
      </c>
      <c r="B41" s="20" t="s">
        <v>303</v>
      </c>
      <c r="C41" s="41"/>
      <c r="D41" s="20"/>
      <c r="E41" s="41"/>
      <c r="F41" s="50">
        <v>21.5</v>
      </c>
      <c r="G41" s="51">
        <v>10</v>
      </c>
      <c r="H41" s="24" t="s">
        <v>13</v>
      </c>
    </row>
    <row r="42" spans="1:8" x14ac:dyDescent="0.25">
      <c r="A42" s="20" t="s">
        <v>304</v>
      </c>
      <c r="B42" s="20" t="s">
        <v>305</v>
      </c>
      <c r="C42" s="41"/>
      <c r="D42" s="20"/>
      <c r="E42" s="41"/>
      <c r="F42" s="50">
        <v>15.84</v>
      </c>
      <c r="G42" s="51">
        <v>6</v>
      </c>
      <c r="H42" s="24" t="s">
        <v>207</v>
      </c>
    </row>
    <row r="43" spans="1:8" x14ac:dyDescent="0.25">
      <c r="A43" s="20" t="s">
        <v>306</v>
      </c>
      <c r="B43" s="20" t="s">
        <v>307</v>
      </c>
      <c r="C43" s="41"/>
      <c r="D43" s="20"/>
      <c r="E43" s="41"/>
      <c r="F43" s="10">
        <v>20</v>
      </c>
      <c r="G43" s="51">
        <v>4</v>
      </c>
      <c r="H43" s="24" t="s">
        <v>207</v>
      </c>
    </row>
    <row r="44" spans="1:8" x14ac:dyDescent="0.25">
      <c r="A44" s="20" t="s">
        <v>308</v>
      </c>
      <c r="B44" s="20" t="s">
        <v>309</v>
      </c>
      <c r="C44" s="41"/>
      <c r="D44" s="20"/>
      <c r="E44" s="41"/>
      <c r="F44" s="10">
        <v>28</v>
      </c>
      <c r="G44" s="51">
        <v>6</v>
      </c>
      <c r="H44" s="24" t="s">
        <v>13</v>
      </c>
    </row>
    <row r="45" spans="1:8" x14ac:dyDescent="0.25">
      <c r="A45" s="20" t="s">
        <v>310</v>
      </c>
      <c r="B45" s="20" t="s">
        <v>311</v>
      </c>
      <c r="C45" s="41"/>
      <c r="D45" s="20"/>
      <c r="E45" s="41"/>
      <c r="F45" s="10">
        <v>16</v>
      </c>
      <c r="G45" s="51">
        <v>4</v>
      </c>
      <c r="H45" s="24" t="s">
        <v>13</v>
      </c>
    </row>
    <row r="46" spans="1:8" x14ac:dyDescent="0.25">
      <c r="A46" s="20" t="s">
        <v>312</v>
      </c>
      <c r="B46" s="20" t="s">
        <v>313</v>
      </c>
      <c r="C46" s="41"/>
      <c r="D46" s="20"/>
      <c r="E46" s="41"/>
      <c r="F46" s="50">
        <v>27.39</v>
      </c>
      <c r="G46" s="51">
        <v>6</v>
      </c>
      <c r="H46" s="24" t="s">
        <v>125</v>
      </c>
    </row>
    <row r="47" spans="1:8" x14ac:dyDescent="0.25">
      <c r="A47" s="20" t="s">
        <v>314</v>
      </c>
      <c r="B47" s="20" t="s">
        <v>315</v>
      </c>
      <c r="C47" s="41"/>
      <c r="D47" s="20"/>
      <c r="E47" s="41"/>
      <c r="F47" s="50">
        <v>23.94</v>
      </c>
      <c r="G47" s="51">
        <v>4</v>
      </c>
      <c r="H47" s="24" t="s">
        <v>207</v>
      </c>
    </row>
    <row r="48" spans="1:8" x14ac:dyDescent="0.25">
      <c r="A48" s="20" t="s">
        <v>316</v>
      </c>
      <c r="B48" s="20" t="s">
        <v>317</v>
      </c>
      <c r="C48" s="24"/>
      <c r="D48" s="20" t="s">
        <v>318</v>
      </c>
      <c r="E48" s="41">
        <v>252.08</v>
      </c>
      <c r="F48" s="50">
        <v>618.87</v>
      </c>
      <c r="G48" s="51">
        <v>8</v>
      </c>
      <c r="H48" s="24"/>
    </row>
    <row r="49" spans="1:8" x14ac:dyDescent="0.25">
      <c r="A49" s="20" t="s">
        <v>319</v>
      </c>
      <c r="B49" s="20" t="s">
        <v>320</v>
      </c>
      <c r="C49" s="41"/>
      <c r="D49" s="20"/>
      <c r="E49" s="41"/>
      <c r="F49" s="50">
        <v>50.67</v>
      </c>
      <c r="G49" s="51">
        <v>6</v>
      </c>
      <c r="H49" s="24"/>
    </row>
    <row r="50" spans="1:8" x14ac:dyDescent="0.25">
      <c r="A50" s="20" t="s">
        <v>321</v>
      </c>
      <c r="B50" s="20" t="s">
        <v>322</v>
      </c>
      <c r="C50" s="41"/>
      <c r="D50" s="20"/>
      <c r="E50" s="41"/>
      <c r="F50" s="10">
        <v>209.1</v>
      </c>
      <c r="G50" s="51">
        <v>38</v>
      </c>
      <c r="H50" s="24"/>
    </row>
    <row r="51" spans="1:8" x14ac:dyDescent="0.25">
      <c r="A51" s="20" t="s">
        <v>323</v>
      </c>
      <c r="B51" s="20" t="s">
        <v>324</v>
      </c>
      <c r="C51" s="41"/>
      <c r="D51" s="20"/>
      <c r="E51" s="41"/>
      <c r="F51" s="50">
        <v>21.15</v>
      </c>
      <c r="G51" s="51">
        <v>6</v>
      </c>
      <c r="H51" s="24" t="s">
        <v>125</v>
      </c>
    </row>
    <row r="52" spans="1:8" x14ac:dyDescent="0.25">
      <c r="A52" s="20" t="s">
        <v>325</v>
      </c>
      <c r="B52" s="20" t="s">
        <v>326</v>
      </c>
      <c r="C52" s="41"/>
      <c r="D52" s="20"/>
      <c r="E52" s="41"/>
      <c r="F52" s="50">
        <v>20.97</v>
      </c>
      <c r="G52" s="51">
        <v>4</v>
      </c>
      <c r="H52" s="24" t="s">
        <v>125</v>
      </c>
    </row>
    <row r="53" spans="1:8" x14ac:dyDescent="0.25">
      <c r="A53" s="20" t="s">
        <v>327</v>
      </c>
      <c r="B53" s="20" t="s">
        <v>328</v>
      </c>
      <c r="C53" s="41"/>
      <c r="D53" s="20"/>
      <c r="E53" s="41"/>
      <c r="F53" s="50">
        <v>41.53</v>
      </c>
      <c r="G53" s="51">
        <v>4</v>
      </c>
      <c r="H53" s="24" t="s">
        <v>13</v>
      </c>
    </row>
    <row r="54" spans="1:8" x14ac:dyDescent="0.25">
      <c r="A54" s="20" t="s">
        <v>329</v>
      </c>
      <c r="B54" s="20" t="s">
        <v>330</v>
      </c>
      <c r="C54" s="41"/>
      <c r="D54" s="20"/>
      <c r="E54" s="41"/>
      <c r="F54" s="10">
        <v>19</v>
      </c>
      <c r="G54" s="51">
        <v>4</v>
      </c>
      <c r="H54" s="24" t="s">
        <v>125</v>
      </c>
    </row>
    <row r="55" spans="1:8" x14ac:dyDescent="0.25">
      <c r="A55" s="20" t="s">
        <v>331</v>
      </c>
      <c r="B55" s="20" t="s">
        <v>332</v>
      </c>
      <c r="C55" s="41"/>
      <c r="D55" s="20"/>
      <c r="E55" s="41"/>
      <c r="F55" s="50">
        <v>32.49</v>
      </c>
      <c r="G55" s="51">
        <v>4</v>
      </c>
      <c r="H55" s="24" t="s">
        <v>13</v>
      </c>
    </row>
    <row r="56" spans="1:8" x14ac:dyDescent="0.25">
      <c r="A56" s="20" t="s">
        <v>333</v>
      </c>
      <c r="B56" s="20" t="s">
        <v>334</v>
      </c>
      <c r="C56" s="41"/>
      <c r="D56" s="20"/>
      <c r="E56" s="41"/>
      <c r="F56" s="10">
        <v>33.6</v>
      </c>
      <c r="G56" s="51">
        <v>4</v>
      </c>
      <c r="H56" s="24" t="s">
        <v>13</v>
      </c>
    </row>
    <row r="57" spans="1:8" x14ac:dyDescent="0.25">
      <c r="A57" s="20" t="s">
        <v>335</v>
      </c>
      <c r="B57" s="20" t="s">
        <v>336</v>
      </c>
      <c r="C57" s="41"/>
      <c r="D57" s="20"/>
      <c r="E57" s="41"/>
      <c r="F57" s="50">
        <v>15.05</v>
      </c>
      <c r="G57" s="51">
        <v>6</v>
      </c>
      <c r="H57" s="24" t="s">
        <v>207</v>
      </c>
    </row>
    <row r="58" spans="1:8" x14ac:dyDescent="0.25">
      <c r="A58" s="20" t="s">
        <v>337</v>
      </c>
      <c r="B58" s="20" t="s">
        <v>338</v>
      </c>
      <c r="C58" s="41"/>
      <c r="D58" s="20"/>
      <c r="E58" s="41"/>
      <c r="F58" s="10">
        <v>352</v>
      </c>
      <c r="G58" s="51">
        <v>106</v>
      </c>
      <c r="H58" s="24"/>
    </row>
    <row r="59" spans="1:8" x14ac:dyDescent="0.25">
      <c r="A59" s="20" t="s">
        <v>337</v>
      </c>
      <c r="B59" s="20" t="s">
        <v>339</v>
      </c>
      <c r="C59" s="41"/>
      <c r="D59" s="20"/>
      <c r="E59" s="41"/>
      <c r="F59" s="50">
        <v>424.87</v>
      </c>
      <c r="G59" s="51">
        <v>54</v>
      </c>
      <c r="H59" s="24" t="s">
        <v>13</v>
      </c>
    </row>
    <row r="60" spans="1:8" x14ac:dyDescent="0.25">
      <c r="A60" s="20" t="s">
        <v>337</v>
      </c>
      <c r="B60" s="20" t="s">
        <v>340</v>
      </c>
      <c r="C60" s="41"/>
      <c r="D60" s="20"/>
      <c r="E60" s="41"/>
      <c r="F60" s="10">
        <v>477.4</v>
      </c>
      <c r="G60" s="51">
        <v>92</v>
      </c>
      <c r="H60" s="24" t="s">
        <v>341</v>
      </c>
    </row>
    <row r="61" spans="1:8" x14ac:dyDescent="0.25">
      <c r="A61" s="20" t="s">
        <v>337</v>
      </c>
      <c r="B61" s="20" t="s">
        <v>342</v>
      </c>
      <c r="C61" s="41"/>
      <c r="D61" s="20"/>
      <c r="E61" s="41"/>
      <c r="F61" s="10">
        <v>52</v>
      </c>
      <c r="G61" s="51">
        <v>10</v>
      </c>
      <c r="H61" s="24" t="s">
        <v>125</v>
      </c>
    </row>
    <row r="62" spans="1:8" x14ac:dyDescent="0.25">
      <c r="A62" s="20" t="s">
        <v>343</v>
      </c>
      <c r="B62" s="20" t="s">
        <v>344</v>
      </c>
      <c r="C62" s="41"/>
      <c r="D62" s="20"/>
      <c r="E62" s="41"/>
      <c r="F62" s="50">
        <v>29.94</v>
      </c>
      <c r="G62" s="51">
        <v>4</v>
      </c>
      <c r="H62" s="24" t="s">
        <v>345</v>
      </c>
    </row>
    <row r="63" spans="1:8" x14ac:dyDescent="0.25">
      <c r="A63" s="20" t="s">
        <v>346</v>
      </c>
      <c r="B63" s="20" t="s">
        <v>347</v>
      </c>
      <c r="C63" s="41"/>
      <c r="D63" s="20"/>
      <c r="E63" s="41"/>
      <c r="F63" s="50">
        <v>46.71</v>
      </c>
      <c r="G63" s="51">
        <v>10</v>
      </c>
      <c r="H63" s="24"/>
    </row>
    <row r="64" spans="1:8" x14ac:dyDescent="0.25">
      <c r="A64" s="20" t="s">
        <v>348</v>
      </c>
      <c r="B64" s="20" t="s">
        <v>349</v>
      </c>
      <c r="C64" s="41"/>
      <c r="D64" s="20"/>
      <c r="E64" s="41"/>
      <c r="F64" s="50">
        <v>106.12</v>
      </c>
      <c r="G64" s="51">
        <v>12</v>
      </c>
      <c r="H64" s="24"/>
    </row>
    <row r="65" spans="1:8" x14ac:dyDescent="0.25">
      <c r="A65" s="20" t="s">
        <v>348</v>
      </c>
      <c r="B65" s="20" t="s">
        <v>350</v>
      </c>
      <c r="C65" s="41"/>
      <c r="D65" s="20"/>
      <c r="E65" s="41"/>
      <c r="F65" s="10">
        <v>195.4</v>
      </c>
      <c r="G65" s="51">
        <v>42</v>
      </c>
      <c r="H65" s="24"/>
    </row>
    <row r="66" spans="1:8" x14ac:dyDescent="0.25">
      <c r="A66" s="20" t="s">
        <v>348</v>
      </c>
      <c r="B66" s="20" t="s">
        <v>351</v>
      </c>
      <c r="C66" s="41"/>
      <c r="D66" s="20"/>
      <c r="E66" s="41"/>
      <c r="F66" s="50">
        <v>41.71</v>
      </c>
      <c r="G66" s="51">
        <v>6</v>
      </c>
      <c r="H66" s="24" t="s">
        <v>125</v>
      </c>
    </row>
    <row r="67" spans="1:8" x14ac:dyDescent="0.25">
      <c r="A67" s="20" t="s">
        <v>352</v>
      </c>
      <c r="B67" s="20" t="s">
        <v>353</v>
      </c>
      <c r="C67" s="41"/>
      <c r="D67" s="20"/>
      <c r="E67" s="41"/>
      <c r="F67" s="50">
        <v>217.05</v>
      </c>
      <c r="G67" s="51">
        <v>24</v>
      </c>
      <c r="H67" s="24" t="s">
        <v>354</v>
      </c>
    </row>
    <row r="68" spans="1:8" x14ac:dyDescent="0.25">
      <c r="A68" s="20" t="s">
        <v>355</v>
      </c>
      <c r="B68" s="20" t="s">
        <v>356</v>
      </c>
      <c r="C68" s="41"/>
      <c r="D68" s="20"/>
      <c r="E68" s="41"/>
      <c r="F68" s="50">
        <v>37.06</v>
      </c>
      <c r="G68" s="51">
        <v>4</v>
      </c>
      <c r="H68" s="24" t="s">
        <v>13</v>
      </c>
    </row>
    <row r="69" spans="1:8" x14ac:dyDescent="0.25">
      <c r="A69" s="20" t="s">
        <v>357</v>
      </c>
      <c r="B69" s="20" t="s">
        <v>358</v>
      </c>
      <c r="C69" s="41"/>
      <c r="D69" s="20"/>
      <c r="E69" s="41"/>
      <c r="F69" s="50">
        <f>88.1+92.2</f>
        <v>180.3</v>
      </c>
      <c r="G69" s="51">
        <v>18</v>
      </c>
      <c r="H69" s="24" t="s">
        <v>359</v>
      </c>
    </row>
    <row r="70" spans="1:8" x14ac:dyDescent="0.25">
      <c r="A70" s="20" t="s">
        <v>360</v>
      </c>
      <c r="B70" s="20" t="s">
        <v>361</v>
      </c>
      <c r="C70" s="41"/>
      <c r="D70" s="20"/>
      <c r="E70" s="41"/>
      <c r="F70" s="50">
        <v>165.24</v>
      </c>
      <c r="G70" s="51">
        <v>24</v>
      </c>
      <c r="H70" s="24"/>
    </row>
    <row r="71" spans="1:8" x14ac:dyDescent="0.25">
      <c r="A71" s="20" t="s">
        <v>360</v>
      </c>
      <c r="B71" s="20" t="s">
        <v>362</v>
      </c>
      <c r="C71" s="41"/>
      <c r="D71" s="20"/>
      <c r="E71" s="41"/>
      <c r="F71" s="50">
        <v>450</v>
      </c>
      <c r="G71" s="51">
        <v>12</v>
      </c>
      <c r="H71" s="20" t="s">
        <v>363</v>
      </c>
    </row>
    <row r="72" spans="1:8" x14ac:dyDescent="0.25">
      <c r="A72" s="20" t="s">
        <v>364</v>
      </c>
      <c r="B72" s="20" t="s">
        <v>365</v>
      </c>
      <c r="C72" s="41"/>
      <c r="D72" s="20"/>
      <c r="E72" s="41"/>
      <c r="F72" s="10">
        <v>40</v>
      </c>
      <c r="G72" s="51">
        <v>12</v>
      </c>
      <c r="H72" s="24" t="s">
        <v>125</v>
      </c>
    </row>
    <row r="73" spans="1:8" x14ac:dyDescent="0.25">
      <c r="A73" s="20" t="s">
        <v>366</v>
      </c>
      <c r="B73" s="20" t="s">
        <v>367</v>
      </c>
      <c r="C73" s="41"/>
      <c r="D73" s="20"/>
      <c r="E73" s="41"/>
      <c r="F73" s="50">
        <v>50.93</v>
      </c>
      <c r="G73" s="51">
        <v>4</v>
      </c>
      <c r="H73" s="24" t="s">
        <v>368</v>
      </c>
    </row>
    <row r="74" spans="1:8" x14ac:dyDescent="0.25">
      <c r="A74" s="20" t="s">
        <v>369</v>
      </c>
      <c r="B74" s="20" t="s">
        <v>370</v>
      </c>
      <c r="C74" s="41"/>
      <c r="D74" s="20"/>
      <c r="E74" s="41"/>
      <c r="F74" s="50">
        <v>128</v>
      </c>
      <c r="G74" s="51">
        <v>6</v>
      </c>
      <c r="H74" s="24"/>
    </row>
    <row r="75" spans="1:8" x14ac:dyDescent="0.25">
      <c r="A75" s="20" t="s">
        <v>371</v>
      </c>
      <c r="B75" s="20" t="s">
        <v>372</v>
      </c>
      <c r="C75" s="41"/>
      <c r="D75" s="20"/>
      <c r="E75" s="41"/>
      <c r="F75" s="50">
        <v>20.55</v>
      </c>
      <c r="G75" s="51">
        <v>4</v>
      </c>
      <c r="H75" s="24" t="s">
        <v>13</v>
      </c>
    </row>
    <row r="76" spans="1:8" x14ac:dyDescent="0.25">
      <c r="A76" s="20" t="s">
        <v>373</v>
      </c>
      <c r="B76" s="20" t="s">
        <v>374</v>
      </c>
      <c r="C76" s="41"/>
      <c r="D76" s="20"/>
      <c r="E76" s="41"/>
      <c r="F76" s="50">
        <v>59.55</v>
      </c>
      <c r="G76" s="51">
        <v>6</v>
      </c>
      <c r="H76" s="24"/>
    </row>
    <row r="77" spans="1:8" x14ac:dyDescent="0.25">
      <c r="A77" s="20" t="s">
        <v>375</v>
      </c>
      <c r="B77" s="20" t="s">
        <v>376</v>
      </c>
      <c r="C77" s="41"/>
      <c r="D77" s="20"/>
      <c r="E77" s="41"/>
      <c r="F77" s="10">
        <v>43.8</v>
      </c>
      <c r="G77" s="51">
        <v>6</v>
      </c>
      <c r="H77" s="24"/>
    </row>
    <row r="78" spans="1:8" x14ac:dyDescent="0.25">
      <c r="A78" s="20" t="s">
        <v>377</v>
      </c>
      <c r="B78" s="20" t="s">
        <v>378</v>
      </c>
      <c r="C78" s="41"/>
      <c r="D78" s="20"/>
      <c r="E78" s="41"/>
      <c r="F78" s="10">
        <v>14.7</v>
      </c>
      <c r="G78" s="51">
        <v>2</v>
      </c>
      <c r="H78" s="24" t="s">
        <v>13</v>
      </c>
    </row>
    <row r="79" spans="1:8" x14ac:dyDescent="0.25">
      <c r="A79" s="20" t="s">
        <v>379</v>
      </c>
      <c r="B79" s="20" t="s">
        <v>380</v>
      </c>
      <c r="C79" s="41"/>
      <c r="D79" s="20"/>
      <c r="E79" s="41"/>
      <c r="F79" s="50">
        <v>15.75</v>
      </c>
      <c r="G79" s="51">
        <v>4</v>
      </c>
      <c r="H79" s="24" t="s">
        <v>13</v>
      </c>
    </row>
    <row r="80" spans="1:8" x14ac:dyDescent="0.25">
      <c r="A80" s="20" t="s">
        <v>381</v>
      </c>
      <c r="B80" s="20" t="s">
        <v>382</v>
      </c>
      <c r="C80" s="41"/>
      <c r="D80" s="20"/>
      <c r="E80" s="41"/>
      <c r="F80" s="50">
        <v>31.26</v>
      </c>
      <c r="G80" s="51">
        <v>4</v>
      </c>
      <c r="H80" s="24"/>
    </row>
    <row r="81" spans="1:8" x14ac:dyDescent="0.25">
      <c r="A81" s="20" t="s">
        <v>383</v>
      </c>
      <c r="B81" s="20" t="s">
        <v>384</v>
      </c>
      <c r="C81" s="41"/>
      <c r="D81" s="20"/>
      <c r="E81" s="41"/>
      <c r="F81" s="10">
        <v>256</v>
      </c>
      <c r="G81" s="51">
        <v>40</v>
      </c>
      <c r="H81" s="24" t="s">
        <v>13</v>
      </c>
    </row>
    <row r="82" spans="1:8" x14ac:dyDescent="0.25">
      <c r="A82" s="20" t="s">
        <v>385</v>
      </c>
      <c r="B82" s="20" t="s">
        <v>386</v>
      </c>
      <c r="C82" s="41"/>
      <c r="D82" s="20"/>
      <c r="E82" s="41"/>
      <c r="F82" s="10">
        <v>17.2</v>
      </c>
      <c r="G82" s="51">
        <v>4</v>
      </c>
      <c r="H82" s="24" t="s">
        <v>13</v>
      </c>
    </row>
    <row r="83" spans="1:8" x14ac:dyDescent="0.25">
      <c r="A83" s="20" t="s">
        <v>387</v>
      </c>
      <c r="B83" s="20" t="s">
        <v>388</v>
      </c>
      <c r="C83" s="41"/>
      <c r="D83" s="20"/>
      <c r="E83" s="41"/>
      <c r="F83" s="10">
        <v>14</v>
      </c>
      <c r="G83" s="51">
        <v>2</v>
      </c>
      <c r="H83" s="24"/>
    </row>
    <row r="84" spans="1:8" x14ac:dyDescent="0.25">
      <c r="A84" s="20" t="s">
        <v>389</v>
      </c>
      <c r="B84" s="20" t="s">
        <v>390</v>
      </c>
      <c r="C84" s="41"/>
      <c r="D84" s="20"/>
      <c r="E84" s="41"/>
      <c r="F84" s="50">
        <v>14.04</v>
      </c>
      <c r="G84" s="51">
        <v>4</v>
      </c>
      <c r="H84" s="24" t="s">
        <v>125</v>
      </c>
    </row>
    <row r="85" spans="1:8" x14ac:dyDescent="0.25">
      <c r="A85" s="20" t="s">
        <v>391</v>
      </c>
      <c r="B85" s="20" t="s">
        <v>392</v>
      </c>
      <c r="C85" s="41"/>
      <c r="D85" s="20"/>
      <c r="E85" s="41"/>
      <c r="F85" s="10">
        <v>22</v>
      </c>
      <c r="G85" s="51">
        <v>4</v>
      </c>
      <c r="H85" s="24" t="s">
        <v>13</v>
      </c>
    </row>
    <row r="86" spans="1:8" x14ac:dyDescent="0.25">
      <c r="A86" s="20" t="s">
        <v>393</v>
      </c>
      <c r="B86" s="20" t="s">
        <v>394</v>
      </c>
      <c r="C86" s="41"/>
      <c r="D86" s="20"/>
      <c r="E86" s="41"/>
      <c r="F86" s="50">
        <v>88.27</v>
      </c>
      <c r="G86" s="51">
        <v>14</v>
      </c>
      <c r="H86" s="24" t="s">
        <v>125</v>
      </c>
    </row>
    <row r="87" spans="1:8" x14ac:dyDescent="0.25">
      <c r="A87" s="20" t="s">
        <v>395</v>
      </c>
      <c r="B87" s="20" t="s">
        <v>396</v>
      </c>
      <c r="C87" s="41"/>
      <c r="D87" s="20"/>
      <c r="E87" s="41"/>
      <c r="F87" s="50">
        <v>17.489999999999998</v>
      </c>
      <c r="G87" s="51">
        <v>6</v>
      </c>
      <c r="H87" s="24" t="s">
        <v>13</v>
      </c>
    </row>
    <row r="88" spans="1:8" x14ac:dyDescent="0.25">
      <c r="A88" s="20" t="s">
        <v>397</v>
      </c>
      <c r="B88" s="20" t="s">
        <v>398</v>
      </c>
      <c r="C88" s="41"/>
      <c r="D88" s="20"/>
      <c r="E88" s="41"/>
      <c r="F88" s="50">
        <v>32.64</v>
      </c>
      <c r="G88" s="51">
        <v>6</v>
      </c>
      <c r="H88" s="24" t="s">
        <v>13</v>
      </c>
    </row>
    <row r="89" spans="1:8" x14ac:dyDescent="0.25">
      <c r="A89" s="20" t="s">
        <v>399</v>
      </c>
      <c r="B89" s="20" t="s">
        <v>400</v>
      </c>
      <c r="C89" s="41"/>
      <c r="D89" s="20"/>
      <c r="E89" s="41"/>
      <c r="F89" s="50">
        <v>31.02</v>
      </c>
      <c r="G89" s="51">
        <v>4</v>
      </c>
      <c r="H89" s="24" t="s">
        <v>13</v>
      </c>
    </row>
    <row r="90" spans="1:8" x14ac:dyDescent="0.25">
      <c r="A90" s="20" t="s">
        <v>401</v>
      </c>
      <c r="B90" s="20" t="s">
        <v>402</v>
      </c>
      <c r="C90" s="41"/>
      <c r="D90" s="20"/>
      <c r="E90" s="41"/>
      <c r="F90" s="10">
        <v>495</v>
      </c>
      <c r="G90" s="51">
        <v>58</v>
      </c>
      <c r="H90" s="24" t="s">
        <v>13</v>
      </c>
    </row>
    <row r="91" spans="1:8" x14ac:dyDescent="0.25">
      <c r="A91" s="20" t="s">
        <v>403</v>
      </c>
      <c r="B91" s="20" t="s">
        <v>404</v>
      </c>
      <c r="C91" s="41"/>
      <c r="D91" s="20"/>
      <c r="E91" s="41"/>
      <c r="F91" s="10">
        <v>14.4</v>
      </c>
      <c r="G91" s="51">
        <v>4</v>
      </c>
      <c r="H91" s="24" t="s">
        <v>125</v>
      </c>
    </row>
    <row r="92" spans="1:8" x14ac:dyDescent="0.25">
      <c r="A92" s="20" t="s">
        <v>405</v>
      </c>
      <c r="B92" s="20" t="s">
        <v>406</v>
      </c>
      <c r="C92" s="41"/>
      <c r="D92" s="20"/>
      <c r="E92" s="41"/>
      <c r="F92" s="10">
        <v>13</v>
      </c>
      <c r="G92" s="51">
        <v>6</v>
      </c>
      <c r="H92" s="24" t="s">
        <v>13</v>
      </c>
    </row>
    <row r="93" spans="1:8" x14ac:dyDescent="0.25">
      <c r="A93" s="20" t="s">
        <v>407</v>
      </c>
      <c r="B93" s="20" t="s">
        <v>408</v>
      </c>
      <c r="C93" s="41"/>
      <c r="D93" s="20"/>
      <c r="E93" s="41"/>
      <c r="F93" s="10">
        <v>16.329999999999998</v>
      </c>
      <c r="G93" s="51">
        <v>4</v>
      </c>
      <c r="H93" s="20" t="s">
        <v>409</v>
      </c>
    </row>
    <row r="94" spans="1:8" x14ac:dyDescent="0.25">
      <c r="A94" s="20" t="s">
        <v>410</v>
      </c>
      <c r="B94" s="20" t="s">
        <v>411</v>
      </c>
      <c r="C94" s="41"/>
      <c r="D94" s="20"/>
      <c r="E94" s="41"/>
      <c r="F94" s="50">
        <v>37.61</v>
      </c>
      <c r="G94" s="51">
        <v>6</v>
      </c>
      <c r="H94" s="24"/>
    </row>
    <row r="95" spans="1:8" x14ac:dyDescent="0.25">
      <c r="A95" s="20" t="s">
        <v>412</v>
      </c>
      <c r="B95" s="20" t="s">
        <v>413</v>
      </c>
      <c r="C95" s="41"/>
      <c r="D95" s="20"/>
      <c r="E95" s="41"/>
      <c r="F95" s="10">
        <v>386</v>
      </c>
      <c r="G95" s="51">
        <v>42</v>
      </c>
      <c r="H95" s="24"/>
    </row>
    <row r="96" spans="1:8" x14ac:dyDescent="0.25">
      <c r="A96" s="20" t="s">
        <v>414</v>
      </c>
      <c r="B96" s="20" t="s">
        <v>415</v>
      </c>
      <c r="C96" s="41"/>
      <c r="D96" s="20"/>
      <c r="E96" s="41"/>
      <c r="F96" s="50">
        <v>165.86</v>
      </c>
      <c r="G96" s="51">
        <v>34</v>
      </c>
      <c r="H96" s="24"/>
    </row>
    <row r="97" spans="1:8" x14ac:dyDescent="0.25">
      <c r="A97" s="20" t="s">
        <v>416</v>
      </c>
      <c r="B97" s="20" t="s">
        <v>417</v>
      </c>
      <c r="C97" s="41"/>
      <c r="D97" s="20"/>
      <c r="E97" s="41"/>
      <c r="F97" s="50">
        <v>500.66</v>
      </c>
      <c r="G97" s="51">
        <v>82</v>
      </c>
      <c r="H97" s="24"/>
    </row>
    <row r="98" spans="1:8" x14ac:dyDescent="0.25">
      <c r="A98" s="20" t="s">
        <v>418</v>
      </c>
      <c r="B98" s="20" t="s">
        <v>419</v>
      </c>
      <c r="C98" s="41"/>
      <c r="D98" s="20"/>
      <c r="E98" s="41"/>
      <c r="F98" s="10">
        <v>49.6</v>
      </c>
      <c r="G98" s="51">
        <v>8</v>
      </c>
      <c r="H98" s="24" t="s">
        <v>13</v>
      </c>
    </row>
    <row r="99" spans="1:8" ht="30" x14ac:dyDescent="0.25">
      <c r="A99" s="20" t="s">
        <v>420</v>
      </c>
      <c r="B99" s="20" t="s">
        <v>421</v>
      </c>
      <c r="C99" s="41"/>
      <c r="D99" s="20"/>
      <c r="E99" s="41"/>
      <c r="F99" s="10">
        <v>88.79</v>
      </c>
      <c r="G99" s="51">
        <v>8</v>
      </c>
      <c r="H99" s="24" t="s">
        <v>422</v>
      </c>
    </row>
    <row r="100" spans="1:8" x14ac:dyDescent="0.25">
      <c r="A100" s="20" t="s">
        <v>423</v>
      </c>
      <c r="B100" s="20" t="s">
        <v>424</v>
      </c>
      <c r="C100" s="41"/>
      <c r="D100" s="20"/>
      <c r="E100" s="41"/>
      <c r="F100" s="50">
        <v>27.57</v>
      </c>
      <c r="G100" s="51">
        <v>10</v>
      </c>
      <c r="H100" s="24" t="s">
        <v>13</v>
      </c>
    </row>
    <row r="101" spans="1:8" x14ac:dyDescent="0.25">
      <c r="A101" s="20" t="s">
        <v>425</v>
      </c>
      <c r="B101" s="20" t="s">
        <v>426</v>
      </c>
      <c r="C101" s="41"/>
      <c r="D101" s="20"/>
      <c r="E101" s="41"/>
      <c r="F101" s="10">
        <v>65</v>
      </c>
      <c r="G101" s="51">
        <v>10</v>
      </c>
      <c r="H101" s="24" t="s">
        <v>13</v>
      </c>
    </row>
    <row r="102" spans="1:8" x14ac:dyDescent="0.25">
      <c r="A102" s="20" t="s">
        <v>427</v>
      </c>
      <c r="B102" s="20" t="s">
        <v>428</v>
      </c>
      <c r="C102" s="41"/>
      <c r="D102" s="20"/>
      <c r="E102" s="41"/>
      <c r="F102" s="50">
        <v>23.79</v>
      </c>
      <c r="G102" s="51">
        <v>8</v>
      </c>
      <c r="H102" s="24" t="s">
        <v>13</v>
      </c>
    </row>
    <row r="103" spans="1:8" x14ac:dyDescent="0.25">
      <c r="A103" s="20" t="s">
        <v>429</v>
      </c>
      <c r="B103" s="20" t="s">
        <v>430</v>
      </c>
      <c r="C103" s="41"/>
      <c r="D103" s="20"/>
      <c r="E103" s="41"/>
      <c r="F103" s="10">
        <v>12</v>
      </c>
      <c r="G103" s="51">
        <v>4</v>
      </c>
      <c r="H103" s="24" t="s">
        <v>13</v>
      </c>
    </row>
    <row r="104" spans="1:8" x14ac:dyDescent="0.25">
      <c r="A104" s="20" t="s">
        <v>431</v>
      </c>
      <c r="B104" s="20" t="s">
        <v>432</v>
      </c>
      <c r="C104" s="41"/>
      <c r="D104" s="20"/>
      <c r="E104" s="41"/>
      <c r="F104" s="10">
        <v>27.7</v>
      </c>
      <c r="G104" s="51">
        <v>4</v>
      </c>
      <c r="H104" s="24" t="s">
        <v>125</v>
      </c>
    </row>
    <row r="105" spans="1:8" x14ac:dyDescent="0.25">
      <c r="A105" s="20" t="s">
        <v>433</v>
      </c>
      <c r="B105" s="20" t="s">
        <v>434</v>
      </c>
      <c r="C105" s="41"/>
      <c r="D105" s="20"/>
      <c r="E105" s="41"/>
      <c r="F105" s="50">
        <v>107.08</v>
      </c>
      <c r="G105" s="51">
        <v>12</v>
      </c>
      <c r="H105" s="24"/>
    </row>
    <row r="106" spans="1:8" x14ac:dyDescent="0.25">
      <c r="A106" s="20" t="s">
        <v>435</v>
      </c>
      <c r="B106" s="20" t="s">
        <v>436</v>
      </c>
      <c r="C106" s="41"/>
      <c r="D106" s="20"/>
      <c r="E106" s="41"/>
      <c r="F106" s="10">
        <v>104</v>
      </c>
      <c r="G106" s="51">
        <v>10</v>
      </c>
      <c r="H106" s="24" t="s">
        <v>437</v>
      </c>
    </row>
    <row r="107" spans="1:8" x14ac:dyDescent="0.25">
      <c r="A107" s="20" t="s">
        <v>435</v>
      </c>
      <c r="B107" s="20" t="s">
        <v>438</v>
      </c>
      <c r="C107" s="41"/>
      <c r="D107" s="20"/>
      <c r="E107" s="41"/>
      <c r="F107" s="50"/>
      <c r="G107" s="51">
        <v>10</v>
      </c>
      <c r="H107" s="20" t="s">
        <v>439</v>
      </c>
    </row>
    <row r="108" spans="1:8" x14ac:dyDescent="0.25">
      <c r="A108" s="20" t="s">
        <v>440</v>
      </c>
      <c r="B108" s="20" t="s">
        <v>441</v>
      </c>
      <c r="C108" s="24"/>
      <c r="D108" s="26" t="s">
        <v>442</v>
      </c>
      <c r="E108" s="41">
        <v>139.19999999999999</v>
      </c>
      <c r="F108" s="50">
        <f>E108+E109</f>
        <v>139.19999999999999</v>
      </c>
      <c r="G108" s="51">
        <v>10</v>
      </c>
      <c r="H108" s="24"/>
    </row>
    <row r="109" spans="1:8" x14ac:dyDescent="0.25">
      <c r="A109" s="20" t="s">
        <v>443</v>
      </c>
      <c r="B109" s="20" t="s">
        <v>444</v>
      </c>
      <c r="C109" s="41"/>
      <c r="D109" s="20"/>
      <c r="E109" s="41"/>
      <c r="F109" s="50">
        <v>46.12</v>
      </c>
      <c r="G109" s="51">
        <v>10</v>
      </c>
      <c r="H109" s="24" t="s">
        <v>13</v>
      </c>
    </row>
    <row r="110" spans="1:8" x14ac:dyDescent="0.25">
      <c r="A110" s="20" t="s">
        <v>445</v>
      </c>
      <c r="B110" s="20" t="s">
        <v>446</v>
      </c>
      <c r="C110" s="41"/>
      <c r="D110" s="20"/>
      <c r="E110" s="41"/>
      <c r="F110" s="50">
        <v>262.14</v>
      </c>
      <c r="G110" s="51">
        <v>28</v>
      </c>
      <c r="H110" s="24"/>
    </row>
    <row r="111" spans="1:8" x14ac:dyDescent="0.25">
      <c r="A111" s="20" t="s">
        <v>447</v>
      </c>
      <c r="B111" s="20" t="s">
        <v>448</v>
      </c>
      <c r="C111" s="41"/>
      <c r="D111" s="20"/>
      <c r="E111" s="41"/>
      <c r="F111" s="10">
        <v>295.5</v>
      </c>
      <c r="G111" s="51">
        <v>40</v>
      </c>
      <c r="H111" s="24"/>
    </row>
    <row r="112" spans="1:8" x14ac:dyDescent="0.25">
      <c r="A112" s="20" t="s">
        <v>449</v>
      </c>
      <c r="B112" s="20" t="s">
        <v>450</v>
      </c>
      <c r="C112" s="41"/>
      <c r="D112" s="20"/>
      <c r="E112" s="41"/>
      <c r="F112" s="10">
        <v>20.7</v>
      </c>
      <c r="G112" s="51">
        <v>4</v>
      </c>
      <c r="H112" s="24" t="s">
        <v>125</v>
      </c>
    </row>
    <row r="113" spans="1:8" x14ac:dyDescent="0.25">
      <c r="A113" s="20" t="s">
        <v>451</v>
      </c>
      <c r="B113" s="20" t="s">
        <v>452</v>
      </c>
      <c r="C113" s="41"/>
      <c r="D113" s="20"/>
      <c r="E113" s="41"/>
      <c r="F113" s="50">
        <v>18.09</v>
      </c>
      <c r="G113" s="51">
        <v>4</v>
      </c>
      <c r="H113" s="24" t="s">
        <v>13</v>
      </c>
    </row>
    <row r="114" spans="1:8" x14ac:dyDescent="0.25">
      <c r="A114" s="20" t="s">
        <v>453</v>
      </c>
      <c r="B114" s="20" t="s">
        <v>454</v>
      </c>
      <c r="C114" s="41"/>
      <c r="D114" s="20"/>
      <c r="E114" s="41"/>
      <c r="F114" s="50">
        <v>12.95</v>
      </c>
      <c r="G114" s="51">
        <v>6</v>
      </c>
      <c r="H114" s="24" t="s">
        <v>125</v>
      </c>
    </row>
    <row r="115" spans="1:8" x14ac:dyDescent="0.25">
      <c r="A115" s="20" t="s">
        <v>455</v>
      </c>
      <c r="B115" s="20" t="s">
        <v>456</v>
      </c>
      <c r="C115" s="41"/>
      <c r="D115" s="20"/>
      <c r="E115" s="41"/>
      <c r="F115" s="50">
        <v>23.45</v>
      </c>
      <c r="G115" s="51">
        <v>10</v>
      </c>
      <c r="H115" s="24" t="s">
        <v>13</v>
      </c>
    </row>
    <row r="116" spans="1:8" x14ac:dyDescent="0.25">
      <c r="A116" s="20" t="s">
        <v>457</v>
      </c>
      <c r="B116" s="20" t="s">
        <v>458</v>
      </c>
      <c r="C116" s="41"/>
      <c r="D116" s="20"/>
      <c r="E116" s="41"/>
      <c r="F116" s="50">
        <v>71.45</v>
      </c>
      <c r="G116" s="51">
        <v>12</v>
      </c>
      <c r="H116" s="24"/>
    </row>
    <row r="117" spans="1:8" x14ac:dyDescent="0.25">
      <c r="A117" s="20" t="s">
        <v>457</v>
      </c>
      <c r="B117" s="20" t="s">
        <v>459</v>
      </c>
      <c r="C117" s="41"/>
      <c r="D117" s="20"/>
      <c r="E117" s="41"/>
      <c r="F117" s="50">
        <v>110.53</v>
      </c>
      <c r="G117" s="51">
        <v>24</v>
      </c>
      <c r="H117" s="24" t="s">
        <v>125</v>
      </c>
    </row>
    <row r="118" spans="1:8" x14ac:dyDescent="0.25">
      <c r="A118" s="20" t="s">
        <v>460</v>
      </c>
      <c r="B118" s="20" t="s">
        <v>461</v>
      </c>
      <c r="C118" s="41"/>
      <c r="D118" s="20"/>
      <c r="E118" s="41"/>
      <c r="F118" s="50">
        <v>91.62</v>
      </c>
      <c r="G118" s="51">
        <v>22</v>
      </c>
      <c r="H118" s="24"/>
    </row>
    <row r="119" spans="1:8" x14ac:dyDescent="0.25">
      <c r="A119" s="20" t="s">
        <v>462</v>
      </c>
      <c r="B119" s="20" t="s">
        <v>463</v>
      </c>
      <c r="C119" s="41"/>
      <c r="D119" s="20"/>
      <c r="E119" s="41"/>
      <c r="F119" s="50">
        <v>53.96</v>
      </c>
      <c r="G119" s="51">
        <v>8</v>
      </c>
      <c r="H119" s="24"/>
    </row>
    <row r="120" spans="1:8" x14ac:dyDescent="0.25">
      <c r="A120" s="20" t="s">
        <v>462</v>
      </c>
      <c r="B120" s="20" t="s">
        <v>464</v>
      </c>
      <c r="C120" s="41"/>
      <c r="D120" s="20"/>
      <c r="E120" s="41"/>
      <c r="F120" s="50">
        <v>452.2</v>
      </c>
      <c r="G120" s="51">
        <v>36</v>
      </c>
      <c r="H120" s="24" t="s">
        <v>13</v>
      </c>
    </row>
    <row r="121" spans="1:8" x14ac:dyDescent="0.25">
      <c r="A121" s="20" t="s">
        <v>465</v>
      </c>
      <c r="B121" s="20" t="s">
        <v>466</v>
      </c>
      <c r="C121" s="41"/>
      <c r="D121" s="20"/>
      <c r="E121" s="41"/>
      <c r="F121" s="50">
        <v>115.29</v>
      </c>
      <c r="G121" s="51">
        <v>8</v>
      </c>
      <c r="H121" s="24"/>
    </row>
    <row r="122" spans="1:8" x14ac:dyDescent="0.25">
      <c r="A122" s="20" t="s">
        <v>465</v>
      </c>
      <c r="B122" s="20" t="s">
        <v>467</v>
      </c>
      <c r="C122" s="41"/>
      <c r="D122" s="20"/>
      <c r="E122" s="41"/>
      <c r="F122" s="10">
        <v>212.2</v>
      </c>
      <c r="G122" s="51">
        <v>42</v>
      </c>
      <c r="H122" s="24"/>
    </row>
    <row r="123" spans="1:8" x14ac:dyDescent="0.25">
      <c r="A123" s="20" t="s">
        <v>468</v>
      </c>
      <c r="B123" s="20" t="s">
        <v>469</v>
      </c>
      <c r="C123" s="41"/>
      <c r="D123" s="20"/>
      <c r="E123" s="41"/>
      <c r="F123" s="50">
        <v>83.32</v>
      </c>
      <c r="G123" s="51">
        <v>4</v>
      </c>
      <c r="H123" s="24"/>
    </row>
    <row r="124" spans="1:8" x14ac:dyDescent="0.25">
      <c r="A124" s="20" t="s">
        <v>468</v>
      </c>
      <c r="B124" s="20" t="s">
        <v>470</v>
      </c>
      <c r="C124" s="41"/>
      <c r="D124" s="20"/>
      <c r="E124" s="41"/>
      <c r="F124" s="50">
        <v>54.84</v>
      </c>
      <c r="G124" s="51">
        <v>4</v>
      </c>
      <c r="H124" s="24" t="s">
        <v>125</v>
      </c>
    </row>
    <row r="125" spans="1:8" x14ac:dyDescent="0.25">
      <c r="A125" s="20" t="s">
        <v>471</v>
      </c>
      <c r="B125" s="20" t="s">
        <v>472</v>
      </c>
      <c r="C125" s="41"/>
      <c r="D125" s="20"/>
      <c r="E125" s="41"/>
      <c r="F125" s="50">
        <v>122.22</v>
      </c>
      <c r="G125" s="51">
        <v>34</v>
      </c>
      <c r="H125" s="24" t="s">
        <v>13</v>
      </c>
    </row>
    <row r="126" spans="1:8" x14ac:dyDescent="0.25">
      <c r="A126" s="20" t="s">
        <v>473</v>
      </c>
      <c r="B126" s="20" t="s">
        <v>474</v>
      </c>
      <c r="C126" s="41"/>
      <c r="D126" s="20"/>
      <c r="E126" s="41"/>
      <c r="F126" s="50">
        <v>290.76</v>
      </c>
      <c r="G126" s="51">
        <v>40</v>
      </c>
      <c r="H126" s="24"/>
    </row>
    <row r="127" spans="1:8" x14ac:dyDescent="0.25">
      <c r="C127" s="58" t="s">
        <v>218</v>
      </c>
      <c r="D127" s="12"/>
      <c r="E127" s="12"/>
      <c r="F127" s="59" t="s">
        <v>218</v>
      </c>
      <c r="G127" s="18">
        <f>SUM(G3:G126)</f>
        <v>1716</v>
      </c>
    </row>
  </sheetData>
  <autoFilter ref="A2:H127"/>
  <mergeCells count="2">
    <mergeCell ref="A1:H1"/>
    <mergeCell ref="D2:E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Normal="100" workbookViewId="0">
      <pane ySplit="2" topLeftCell="A29" activePane="bottomLeft" state="frozen"/>
      <selection pane="bottomLeft" activeCell="G43" sqref="G43"/>
    </sheetView>
  </sheetViews>
  <sheetFormatPr defaultRowHeight="15" x14ac:dyDescent="0.25"/>
  <cols>
    <col min="1" max="1" width="26" style="16" customWidth="1"/>
    <col min="2" max="2" width="65.7109375" style="16" customWidth="1"/>
    <col min="3" max="3" width="11.28515625" style="16" hidden="1" customWidth="1"/>
    <col min="4" max="6" width="10.28515625" style="16" hidden="1" customWidth="1"/>
    <col min="7" max="7" width="11.7109375" style="17" customWidth="1"/>
    <col min="8" max="8" width="58.42578125" style="16" hidden="1" customWidth="1"/>
    <col min="9" max="1025" width="8.5703125" style="16" customWidth="1"/>
  </cols>
  <sheetData>
    <row r="1" spans="1:8" x14ac:dyDescent="0.25">
      <c r="A1" s="61" t="s">
        <v>475</v>
      </c>
      <c r="B1" s="61"/>
      <c r="C1" s="61"/>
      <c r="D1" s="61"/>
      <c r="E1" s="61"/>
      <c r="F1" s="61"/>
      <c r="G1" s="61"/>
      <c r="H1" s="61"/>
    </row>
    <row r="2" spans="1:8" s="19" customFormat="1" ht="49.15" customHeight="1" x14ac:dyDescent="0.25">
      <c r="A2" s="58" t="s">
        <v>1</v>
      </c>
      <c r="B2" s="58" t="s">
        <v>2</v>
      </c>
      <c r="C2" s="59" t="s">
        <v>3</v>
      </c>
      <c r="D2" s="62" t="s">
        <v>4</v>
      </c>
      <c r="E2" s="62"/>
      <c r="F2" s="59" t="s">
        <v>5</v>
      </c>
      <c r="G2" s="18" t="s">
        <v>6</v>
      </c>
      <c r="H2" s="58" t="s">
        <v>476</v>
      </c>
    </row>
    <row r="3" spans="1:8" x14ac:dyDescent="0.25">
      <c r="A3" s="20" t="s">
        <v>477</v>
      </c>
      <c r="B3" s="20" t="s">
        <v>478</v>
      </c>
      <c r="C3" s="21"/>
      <c r="D3" s="21"/>
      <c r="E3" s="21"/>
      <c r="F3" s="22">
        <v>344.7</v>
      </c>
      <c r="G3" s="23">
        <v>74</v>
      </c>
      <c r="H3" s="20"/>
    </row>
    <row r="4" spans="1:8" x14ac:dyDescent="0.25">
      <c r="A4" s="20" t="s">
        <v>479</v>
      </c>
      <c r="B4" s="24" t="s">
        <v>480</v>
      </c>
      <c r="C4" s="21"/>
      <c r="D4" s="21"/>
      <c r="E4" s="21"/>
      <c r="F4" s="22">
        <v>280.5</v>
      </c>
      <c r="G4" s="23">
        <v>42</v>
      </c>
      <c r="H4" s="20"/>
    </row>
    <row r="5" spans="1:8" x14ac:dyDescent="0.25">
      <c r="A5" s="20" t="s">
        <v>481</v>
      </c>
      <c r="B5" s="20" t="s">
        <v>482</v>
      </c>
      <c r="C5" s="21"/>
      <c r="D5" s="21"/>
      <c r="E5" s="21"/>
      <c r="F5" s="22">
        <v>33.64</v>
      </c>
      <c r="G5" s="23">
        <v>6</v>
      </c>
      <c r="H5" s="20" t="s">
        <v>13</v>
      </c>
    </row>
    <row r="6" spans="1:8" x14ac:dyDescent="0.25">
      <c r="A6" s="20" t="s">
        <v>483</v>
      </c>
      <c r="B6" s="20" t="s">
        <v>484</v>
      </c>
      <c r="C6" s="21"/>
      <c r="D6" s="21"/>
      <c r="E6" s="21"/>
      <c r="F6" s="22">
        <v>12</v>
      </c>
      <c r="G6" s="23">
        <v>6</v>
      </c>
      <c r="H6" s="20" t="s">
        <v>13</v>
      </c>
    </row>
    <row r="7" spans="1:8" x14ac:dyDescent="0.25">
      <c r="A7" s="20" t="s">
        <v>485</v>
      </c>
      <c r="B7" s="20" t="s">
        <v>486</v>
      </c>
      <c r="C7" s="21"/>
      <c r="D7" s="21"/>
      <c r="E7" s="21"/>
      <c r="F7" s="22">
        <v>19.2</v>
      </c>
      <c r="G7" s="23">
        <v>10</v>
      </c>
      <c r="H7" s="20" t="s">
        <v>125</v>
      </c>
    </row>
    <row r="8" spans="1:8" x14ac:dyDescent="0.25">
      <c r="A8" s="20" t="s">
        <v>487</v>
      </c>
      <c r="B8" s="20" t="s">
        <v>488</v>
      </c>
      <c r="C8" s="21"/>
      <c r="D8" s="21"/>
      <c r="E8" s="21"/>
      <c r="F8" s="22">
        <v>32.44</v>
      </c>
      <c r="G8" s="23">
        <v>6</v>
      </c>
      <c r="H8" s="20" t="s">
        <v>125</v>
      </c>
    </row>
    <row r="9" spans="1:8" x14ac:dyDescent="0.25">
      <c r="A9" s="20" t="s">
        <v>489</v>
      </c>
      <c r="B9" s="24" t="s">
        <v>490</v>
      </c>
      <c r="C9" s="21"/>
      <c r="D9" s="21" t="s">
        <v>115</v>
      </c>
      <c r="E9" s="21"/>
      <c r="F9" s="22">
        <v>55</v>
      </c>
      <c r="G9" s="23">
        <v>6</v>
      </c>
      <c r="H9" s="20" t="s">
        <v>202</v>
      </c>
    </row>
    <row r="10" spans="1:8" x14ac:dyDescent="0.25">
      <c r="A10" s="20" t="s">
        <v>491</v>
      </c>
      <c r="B10" s="20" t="s">
        <v>492</v>
      </c>
      <c r="C10" s="21"/>
      <c r="D10" s="21"/>
      <c r="E10" s="21"/>
      <c r="F10" s="22">
        <v>180.75</v>
      </c>
      <c r="G10" s="23">
        <v>12</v>
      </c>
      <c r="H10" s="20"/>
    </row>
    <row r="11" spans="1:8" x14ac:dyDescent="0.25">
      <c r="A11" s="20" t="s">
        <v>493</v>
      </c>
      <c r="B11" s="20" t="s">
        <v>494</v>
      </c>
      <c r="C11" s="21"/>
      <c r="D11" s="21"/>
      <c r="E11" s="21"/>
      <c r="F11" s="22">
        <v>110.5</v>
      </c>
      <c r="G11" s="23">
        <v>14</v>
      </c>
      <c r="H11" s="20"/>
    </row>
    <row r="12" spans="1:8" x14ac:dyDescent="0.25">
      <c r="A12" s="20" t="s">
        <v>495</v>
      </c>
      <c r="B12" s="20" t="s">
        <v>496</v>
      </c>
      <c r="C12" s="21"/>
      <c r="D12" s="21"/>
      <c r="E12" s="21"/>
      <c r="F12" s="22">
        <v>29.6</v>
      </c>
      <c r="G12" s="23">
        <v>6</v>
      </c>
      <c r="H12" s="20"/>
    </row>
    <row r="13" spans="1:8" x14ac:dyDescent="0.25">
      <c r="A13" s="20" t="s">
        <v>497</v>
      </c>
      <c r="B13" s="20" t="s">
        <v>498</v>
      </c>
      <c r="C13" s="21"/>
      <c r="D13" s="21"/>
      <c r="E13" s="21"/>
      <c r="F13" s="22">
        <v>124.4</v>
      </c>
      <c r="G13" s="23">
        <v>10</v>
      </c>
      <c r="H13" s="20"/>
    </row>
    <row r="14" spans="1:8" x14ac:dyDescent="0.25">
      <c r="A14" s="20" t="s">
        <v>499</v>
      </c>
      <c r="B14" s="20" t="s">
        <v>500</v>
      </c>
      <c r="C14" s="21"/>
      <c r="D14" s="21"/>
      <c r="E14" s="21"/>
      <c r="F14" s="22">
        <v>25</v>
      </c>
      <c r="G14" s="23">
        <v>4</v>
      </c>
      <c r="H14" s="20" t="s">
        <v>13</v>
      </c>
    </row>
    <row r="15" spans="1:8" x14ac:dyDescent="0.25">
      <c r="A15" s="20" t="s">
        <v>501</v>
      </c>
      <c r="B15" s="20" t="s">
        <v>502</v>
      </c>
      <c r="C15" s="21"/>
      <c r="D15" s="21"/>
      <c r="E15" s="21"/>
      <c r="F15" s="22">
        <v>136.69999999999999</v>
      </c>
      <c r="G15" s="23">
        <v>30</v>
      </c>
      <c r="H15" s="20"/>
    </row>
    <row r="16" spans="1:8" x14ac:dyDescent="0.25">
      <c r="A16" s="20" t="s">
        <v>503</v>
      </c>
      <c r="B16" s="20" t="s">
        <v>504</v>
      </c>
      <c r="C16" s="21"/>
      <c r="D16" s="21"/>
      <c r="E16" s="21"/>
      <c r="F16" s="22">
        <v>86.9</v>
      </c>
      <c r="G16" s="23">
        <v>12</v>
      </c>
      <c r="H16" s="20"/>
    </row>
    <row r="17" spans="1:8" x14ac:dyDescent="0.25">
      <c r="A17" s="20" t="s">
        <v>505</v>
      </c>
      <c r="B17" s="20" t="s">
        <v>506</v>
      </c>
      <c r="C17" s="21"/>
      <c r="D17" s="21"/>
      <c r="E17" s="21"/>
      <c r="F17" s="22">
        <v>33</v>
      </c>
      <c r="G17" s="23">
        <v>16</v>
      </c>
      <c r="H17" s="20" t="s">
        <v>13</v>
      </c>
    </row>
    <row r="18" spans="1:8" x14ac:dyDescent="0.25">
      <c r="A18" s="20" t="s">
        <v>505</v>
      </c>
      <c r="B18" s="20" t="s">
        <v>507</v>
      </c>
      <c r="C18" s="21"/>
      <c r="D18" s="21" t="s">
        <v>508</v>
      </c>
      <c r="E18" s="25">
        <v>142.11000000000001</v>
      </c>
      <c r="F18" s="22" t="e">
        <f>E18+#REF!</f>
        <v>#REF!</v>
      </c>
      <c r="G18" s="23">
        <v>6</v>
      </c>
      <c r="H18" s="24"/>
    </row>
    <row r="19" spans="1:8" x14ac:dyDescent="0.25">
      <c r="A19" s="20" t="s">
        <v>509</v>
      </c>
      <c r="B19" s="24" t="s">
        <v>510</v>
      </c>
      <c r="C19" s="21"/>
      <c r="D19" s="21"/>
      <c r="E19" s="21"/>
      <c r="F19" s="22">
        <v>118.12</v>
      </c>
      <c r="G19" s="23">
        <v>30</v>
      </c>
      <c r="H19" s="20"/>
    </row>
    <row r="20" spans="1:8" x14ac:dyDescent="0.25">
      <c r="A20" s="20" t="s">
        <v>509</v>
      </c>
      <c r="B20" s="24" t="s">
        <v>511</v>
      </c>
      <c r="C20" s="21"/>
      <c r="D20" s="21"/>
      <c r="E20" s="21"/>
      <c r="F20" s="22">
        <v>40</v>
      </c>
      <c r="G20" s="23">
        <v>10</v>
      </c>
      <c r="H20" s="20" t="s">
        <v>13</v>
      </c>
    </row>
    <row r="21" spans="1:8" x14ac:dyDescent="0.25">
      <c r="A21" s="20" t="s">
        <v>512</v>
      </c>
      <c r="B21" s="20" t="s">
        <v>513</v>
      </c>
      <c r="C21" s="21"/>
      <c r="D21" s="21"/>
      <c r="E21" s="21"/>
      <c r="F21" s="22">
        <v>83.5</v>
      </c>
      <c r="G21" s="23">
        <v>16</v>
      </c>
      <c r="H21" s="20"/>
    </row>
    <row r="22" spans="1:8" x14ac:dyDescent="0.25">
      <c r="A22" s="20" t="s">
        <v>514</v>
      </c>
      <c r="B22" s="20" t="s">
        <v>515</v>
      </c>
      <c r="C22" s="21"/>
      <c r="D22" s="21"/>
      <c r="E22" s="21"/>
      <c r="F22" s="22">
        <v>26</v>
      </c>
      <c r="G22" s="23">
        <v>4</v>
      </c>
      <c r="H22" s="20" t="s">
        <v>125</v>
      </c>
    </row>
    <row r="23" spans="1:8" x14ac:dyDescent="0.25">
      <c r="A23" s="24" t="s">
        <v>516</v>
      </c>
      <c r="B23" s="20" t="s">
        <v>517</v>
      </c>
      <c r="C23" s="21"/>
      <c r="D23" s="21"/>
      <c r="E23" s="21"/>
      <c r="F23" s="22">
        <v>118.78</v>
      </c>
      <c r="G23" s="23">
        <v>18</v>
      </c>
      <c r="H23" s="20"/>
    </row>
    <row r="24" spans="1:8" x14ac:dyDescent="0.25">
      <c r="A24" s="20" t="s">
        <v>518</v>
      </c>
      <c r="B24" s="20" t="s">
        <v>519</v>
      </c>
      <c r="C24" s="21"/>
      <c r="D24" s="21"/>
      <c r="E24" s="21"/>
      <c r="F24" s="22">
        <v>152.78</v>
      </c>
      <c r="G24" s="23">
        <v>6</v>
      </c>
      <c r="H24" s="20"/>
    </row>
    <row r="25" spans="1:8" x14ac:dyDescent="0.25">
      <c r="A25" s="20" t="s">
        <v>520</v>
      </c>
      <c r="B25" s="20" t="s">
        <v>521</v>
      </c>
      <c r="C25" s="21"/>
      <c r="D25" s="21"/>
      <c r="E25" s="21"/>
      <c r="F25" s="22">
        <v>382.07</v>
      </c>
      <c r="G25" s="23">
        <v>70</v>
      </c>
      <c r="H25" s="20"/>
    </row>
    <row r="26" spans="1:8" x14ac:dyDescent="0.25">
      <c r="A26" s="20" t="s">
        <v>520</v>
      </c>
      <c r="B26" s="20" t="s">
        <v>522</v>
      </c>
      <c r="C26" s="21"/>
      <c r="D26" s="21"/>
      <c r="E26" s="21"/>
      <c r="F26" s="22">
        <v>144.19999999999999</v>
      </c>
      <c r="G26" s="23">
        <v>10</v>
      </c>
      <c r="H26" s="20"/>
    </row>
    <row r="27" spans="1:8" x14ac:dyDescent="0.25">
      <c r="A27" s="20" t="s">
        <v>523</v>
      </c>
      <c r="B27" s="20" t="s">
        <v>524</v>
      </c>
      <c r="C27" s="21"/>
      <c r="D27" s="21" t="s">
        <v>115</v>
      </c>
      <c r="E27" s="21"/>
      <c r="F27" s="22">
        <v>330</v>
      </c>
      <c r="G27" s="23">
        <v>32</v>
      </c>
      <c r="H27" s="20" t="s">
        <v>125</v>
      </c>
    </row>
    <row r="28" spans="1:8" x14ac:dyDescent="0.25">
      <c r="A28" s="20" t="s">
        <v>525</v>
      </c>
      <c r="B28" s="20" t="s">
        <v>526</v>
      </c>
      <c r="C28" s="21"/>
      <c r="D28" s="21"/>
      <c r="E28" s="21"/>
      <c r="F28" s="22">
        <v>13</v>
      </c>
      <c r="G28" s="23">
        <v>8</v>
      </c>
      <c r="H28" s="20" t="s">
        <v>125</v>
      </c>
    </row>
    <row r="29" spans="1:8" x14ac:dyDescent="0.25">
      <c r="A29" s="20" t="s">
        <v>527</v>
      </c>
      <c r="B29" s="20" t="s">
        <v>528</v>
      </c>
      <c r="C29" s="21"/>
      <c r="D29" s="21"/>
      <c r="E29" s="21"/>
      <c r="F29" s="22">
        <v>65</v>
      </c>
      <c r="G29" s="23">
        <v>6</v>
      </c>
      <c r="H29" s="20" t="s">
        <v>125</v>
      </c>
    </row>
    <row r="30" spans="1:8" x14ac:dyDescent="0.25">
      <c r="A30" s="20" t="s">
        <v>529</v>
      </c>
      <c r="B30" s="20" t="s">
        <v>530</v>
      </c>
      <c r="C30" s="21"/>
      <c r="D30" s="21" t="s">
        <v>115</v>
      </c>
      <c r="E30" s="21"/>
      <c r="F30" s="22">
        <v>12</v>
      </c>
      <c r="G30" s="23">
        <v>4</v>
      </c>
      <c r="H30" s="20" t="s">
        <v>125</v>
      </c>
    </row>
    <row r="31" spans="1:8" x14ac:dyDescent="0.25">
      <c r="A31" s="20" t="s">
        <v>531</v>
      </c>
      <c r="B31" s="20" t="s">
        <v>532</v>
      </c>
      <c r="C31" s="21"/>
      <c r="D31" s="21"/>
      <c r="E31" s="21"/>
      <c r="F31" s="22">
        <v>50.88</v>
      </c>
      <c r="G31" s="23">
        <v>14</v>
      </c>
      <c r="H31" s="20"/>
    </row>
    <row r="32" spans="1:8" x14ac:dyDescent="0.25">
      <c r="A32" s="20" t="s">
        <v>533</v>
      </c>
      <c r="B32" s="20" t="s">
        <v>534</v>
      </c>
      <c r="C32" s="21"/>
      <c r="D32" s="21"/>
      <c r="E32" s="21"/>
      <c r="F32" s="22">
        <v>35.479999999999997</v>
      </c>
      <c r="G32" s="23">
        <v>6</v>
      </c>
      <c r="H32" s="20"/>
    </row>
    <row r="33" spans="1:8" x14ac:dyDescent="0.25">
      <c r="A33" s="20" t="s">
        <v>535</v>
      </c>
      <c r="B33" s="20" t="s">
        <v>536</v>
      </c>
      <c r="C33" s="20"/>
      <c r="D33" s="26" t="s">
        <v>537</v>
      </c>
      <c r="E33" s="27">
        <v>3.27</v>
      </c>
      <c r="F33" s="28" t="e">
        <f>E33+#REF!+#REF!+#REF!+#REF!</f>
        <v>#REF!</v>
      </c>
      <c r="G33" s="60">
        <v>10</v>
      </c>
      <c r="H33" s="29"/>
    </row>
    <row r="34" spans="1:8" x14ac:dyDescent="0.25">
      <c r="A34" s="20" t="s">
        <v>538</v>
      </c>
      <c r="B34" s="20" t="s">
        <v>539</v>
      </c>
      <c r="C34" s="21"/>
      <c r="D34" s="21"/>
      <c r="E34" s="21"/>
      <c r="F34" s="22">
        <v>14.5</v>
      </c>
      <c r="G34" s="23">
        <v>4</v>
      </c>
      <c r="H34" s="20" t="s">
        <v>125</v>
      </c>
    </row>
    <row r="35" spans="1:8" x14ac:dyDescent="0.25">
      <c r="A35" s="20" t="s">
        <v>540</v>
      </c>
      <c r="B35" s="20" t="s">
        <v>541</v>
      </c>
      <c r="C35" s="21"/>
      <c r="D35" s="21" t="s">
        <v>115</v>
      </c>
      <c r="E35" s="21"/>
      <c r="F35" s="22">
        <v>111.67</v>
      </c>
      <c r="G35" s="23">
        <v>12</v>
      </c>
      <c r="H35" s="20"/>
    </row>
    <row r="36" spans="1:8" x14ac:dyDescent="0.25">
      <c r="A36" s="20" t="s">
        <v>542</v>
      </c>
      <c r="B36" s="20" t="s">
        <v>543</v>
      </c>
      <c r="C36" s="20"/>
      <c r="D36" s="20" t="s">
        <v>537</v>
      </c>
      <c r="E36" s="25">
        <v>443.77</v>
      </c>
      <c r="F36" s="22">
        <f>SUM(E36:E36)</f>
        <v>443.77</v>
      </c>
      <c r="G36" s="23">
        <v>140</v>
      </c>
      <c r="H36" s="20"/>
    </row>
    <row r="37" spans="1:8" x14ac:dyDescent="0.25">
      <c r="A37" s="20" t="s">
        <v>542</v>
      </c>
      <c r="B37" s="20" t="s">
        <v>544</v>
      </c>
      <c r="C37" s="20"/>
      <c r="D37" s="20"/>
      <c r="E37" s="25"/>
      <c r="F37" s="30"/>
      <c r="G37" s="23">
        <v>6</v>
      </c>
      <c r="H37" s="20"/>
    </row>
    <row r="38" spans="1:8" x14ac:dyDescent="0.25">
      <c r="A38" s="20" t="s">
        <v>545</v>
      </c>
      <c r="B38" s="20" t="s">
        <v>546</v>
      </c>
      <c r="C38" s="20"/>
      <c r="D38" s="20" t="s">
        <v>547</v>
      </c>
      <c r="E38" s="28">
        <v>488.8</v>
      </c>
      <c r="F38" s="22">
        <f>SUM(E38:E38)</f>
        <v>488.8</v>
      </c>
      <c r="G38" s="23">
        <v>226</v>
      </c>
      <c r="H38" s="31"/>
    </row>
    <row r="39" spans="1:8" x14ac:dyDescent="0.25">
      <c r="A39" s="20" t="s">
        <v>545</v>
      </c>
      <c r="B39" s="29" t="s">
        <v>548</v>
      </c>
      <c r="C39" s="20"/>
      <c r="D39" s="20"/>
      <c r="E39" s="25"/>
      <c r="F39" s="30"/>
      <c r="G39" s="23">
        <v>6</v>
      </c>
      <c r="H39" s="21"/>
    </row>
    <row r="40" spans="1:8" x14ac:dyDescent="0.25">
      <c r="C40" s="58" t="s">
        <v>218</v>
      </c>
      <c r="F40" s="59" t="s">
        <v>218</v>
      </c>
      <c r="G40" s="18">
        <f>SUM(G3:G39)</f>
        <v>898</v>
      </c>
    </row>
  </sheetData>
  <autoFilter ref="A2:H38"/>
  <mergeCells count="2">
    <mergeCell ref="A1:H1"/>
    <mergeCell ref="D2:E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zoomScaleNormal="100" workbookViewId="0">
      <pane ySplit="2" topLeftCell="A37" activePane="bottomLeft" state="frozen"/>
      <selection pane="bottomLeft" activeCell="G51" sqref="G51"/>
    </sheetView>
  </sheetViews>
  <sheetFormatPr defaultRowHeight="15" x14ac:dyDescent="0.25"/>
  <cols>
    <col min="1" max="1" width="26" style="32" customWidth="1"/>
    <col min="2" max="2" width="65.7109375" style="32" customWidth="1"/>
    <col min="3" max="3" width="11.28515625" style="33" hidden="1" customWidth="1"/>
    <col min="4" max="4" width="10.28515625" style="32" hidden="1" customWidth="1"/>
    <col min="5" max="5" width="10.28515625" style="33" hidden="1" customWidth="1"/>
    <col min="6" max="6" width="10.28515625" style="34" hidden="1" customWidth="1"/>
    <col min="7" max="7" width="11.7109375" style="35" customWidth="1"/>
    <col min="8" max="8" width="58.42578125" style="32" hidden="1" customWidth="1"/>
    <col min="9" max="1025" width="16.42578125" style="33" customWidth="1"/>
  </cols>
  <sheetData>
    <row r="1" spans="1:8" x14ac:dyDescent="0.25">
      <c r="A1" s="61" t="s">
        <v>549</v>
      </c>
      <c r="B1" s="61"/>
      <c r="C1" s="61"/>
      <c r="D1" s="61"/>
      <c r="E1" s="61"/>
      <c r="F1" s="61"/>
      <c r="G1" s="61"/>
      <c r="H1" s="61"/>
    </row>
    <row r="2" spans="1:8" s="37" customFormat="1" ht="49.15" customHeight="1" x14ac:dyDescent="0.3">
      <c r="A2" s="58" t="s">
        <v>1</v>
      </c>
      <c r="B2" s="58" t="s">
        <v>2</v>
      </c>
      <c r="C2" s="59" t="s">
        <v>3</v>
      </c>
      <c r="D2" s="62" t="s">
        <v>4</v>
      </c>
      <c r="E2" s="62"/>
      <c r="F2" s="59" t="s">
        <v>5</v>
      </c>
      <c r="G2" s="36" t="s">
        <v>6</v>
      </c>
      <c r="H2" s="58" t="s">
        <v>550</v>
      </c>
    </row>
    <row r="3" spans="1:8" x14ac:dyDescent="0.25">
      <c r="A3" s="26" t="s">
        <v>551</v>
      </c>
      <c r="B3" s="26" t="s">
        <v>552</v>
      </c>
      <c r="C3" s="27"/>
      <c r="D3" s="26"/>
      <c r="E3" s="27"/>
      <c r="F3" s="28">
        <v>22</v>
      </c>
      <c r="G3" s="60">
        <v>8</v>
      </c>
      <c r="H3" s="26" t="s">
        <v>13</v>
      </c>
    </row>
    <row r="4" spans="1:8" x14ac:dyDescent="0.25">
      <c r="A4" s="26" t="s">
        <v>553</v>
      </c>
      <c r="B4" s="26" t="s">
        <v>554</v>
      </c>
      <c r="C4" s="27"/>
      <c r="D4" s="26"/>
      <c r="E4" s="27"/>
      <c r="F4" s="38">
        <v>39.07</v>
      </c>
      <c r="G4" s="60">
        <v>10</v>
      </c>
      <c r="H4" s="26"/>
    </row>
    <row r="5" spans="1:8" x14ac:dyDescent="0.25">
      <c r="A5" s="26" t="s">
        <v>555</v>
      </c>
      <c r="B5" s="26" t="s">
        <v>556</v>
      </c>
      <c r="C5" s="27"/>
      <c r="D5" s="26"/>
      <c r="E5" s="27"/>
      <c r="F5" s="28">
        <v>75</v>
      </c>
      <c r="G5" s="60">
        <v>6</v>
      </c>
      <c r="H5" s="26"/>
    </row>
    <row r="6" spans="1:8" x14ac:dyDescent="0.25">
      <c r="A6" s="26" t="s">
        <v>557</v>
      </c>
      <c r="B6" s="26" t="s">
        <v>558</v>
      </c>
      <c r="C6" s="27"/>
      <c r="D6" s="26"/>
      <c r="E6" s="27"/>
      <c r="F6" s="28">
        <v>138</v>
      </c>
      <c r="G6" s="60">
        <v>22</v>
      </c>
      <c r="H6" s="26"/>
    </row>
    <row r="7" spans="1:8" x14ac:dyDescent="0.25">
      <c r="A7" s="26" t="s">
        <v>559</v>
      </c>
      <c r="B7" s="26" t="s">
        <v>560</v>
      </c>
      <c r="C7" s="27"/>
      <c r="D7" s="26"/>
      <c r="E7" s="27"/>
      <c r="F7" s="38">
        <v>94.45</v>
      </c>
      <c r="G7" s="60">
        <v>16</v>
      </c>
      <c r="H7" s="26"/>
    </row>
    <row r="8" spans="1:8" x14ac:dyDescent="0.25">
      <c r="A8" s="26" t="s">
        <v>561</v>
      </c>
      <c r="B8" s="26" t="s">
        <v>562</v>
      </c>
      <c r="C8" s="27"/>
      <c r="D8" s="26"/>
      <c r="E8" s="27"/>
      <c r="F8" s="38">
        <v>111.67</v>
      </c>
      <c r="G8" s="60">
        <v>12</v>
      </c>
      <c r="H8" s="26"/>
    </row>
    <row r="9" spans="1:8" x14ac:dyDescent="0.25">
      <c r="A9" s="26" t="s">
        <v>563</v>
      </c>
      <c r="B9" s="26" t="s">
        <v>564</v>
      </c>
      <c r="C9" s="27"/>
      <c r="D9" s="26"/>
      <c r="E9" s="27"/>
      <c r="F9" s="38"/>
      <c r="G9" s="60">
        <v>6</v>
      </c>
      <c r="H9" s="26"/>
    </row>
    <row r="10" spans="1:8" x14ac:dyDescent="0.25">
      <c r="A10" s="26" t="s">
        <v>563</v>
      </c>
      <c r="B10" s="26" t="s">
        <v>565</v>
      </c>
      <c r="C10" s="27"/>
      <c r="D10" s="26"/>
      <c r="E10" s="27"/>
      <c r="F10" s="38">
        <v>265.58999999999997</v>
      </c>
      <c r="G10" s="60">
        <v>40</v>
      </c>
      <c r="H10" s="26" t="s">
        <v>566</v>
      </c>
    </row>
    <row r="11" spans="1:8" x14ac:dyDescent="0.25">
      <c r="A11" s="26" t="s">
        <v>567</v>
      </c>
      <c r="B11" s="26" t="s">
        <v>568</v>
      </c>
      <c r="C11" s="27"/>
      <c r="D11" s="26"/>
      <c r="E11" s="27"/>
      <c r="F11" s="38">
        <v>130.43</v>
      </c>
      <c r="G11" s="60">
        <v>4</v>
      </c>
      <c r="H11" s="26"/>
    </row>
    <row r="12" spans="1:8" x14ac:dyDescent="0.25">
      <c r="A12" s="26" t="s">
        <v>569</v>
      </c>
      <c r="B12" s="26" t="s">
        <v>570</v>
      </c>
      <c r="C12" s="27"/>
      <c r="D12" s="26"/>
      <c r="E12" s="27"/>
      <c r="F12" s="38">
        <v>49.98</v>
      </c>
      <c r="G12" s="60">
        <v>16</v>
      </c>
      <c r="H12" s="26"/>
    </row>
    <row r="13" spans="1:8" x14ac:dyDescent="0.25">
      <c r="A13" s="26" t="s">
        <v>571</v>
      </c>
      <c r="B13" s="26" t="s">
        <v>572</v>
      </c>
      <c r="C13" s="27"/>
      <c r="D13" s="26"/>
      <c r="E13" s="27"/>
      <c r="F13" s="38">
        <v>205.31</v>
      </c>
      <c r="G13" s="60">
        <v>36</v>
      </c>
      <c r="H13" s="26"/>
    </row>
    <row r="14" spans="1:8" x14ac:dyDescent="0.25">
      <c r="A14" s="26" t="s">
        <v>573</v>
      </c>
      <c r="B14" s="26" t="s">
        <v>574</v>
      </c>
      <c r="C14" s="27"/>
      <c r="D14" s="26"/>
      <c r="E14" s="27"/>
      <c r="F14" s="28">
        <v>16.3</v>
      </c>
      <c r="G14" s="60">
        <v>4</v>
      </c>
      <c r="H14" s="26" t="s">
        <v>13</v>
      </c>
    </row>
    <row r="15" spans="1:8" x14ac:dyDescent="0.25">
      <c r="A15" s="20" t="s">
        <v>575</v>
      </c>
      <c r="B15" s="20" t="s">
        <v>576</v>
      </c>
      <c r="C15" s="38">
        <v>16</v>
      </c>
      <c r="D15" s="26" t="s">
        <v>537</v>
      </c>
      <c r="E15" s="39">
        <v>71.52</v>
      </c>
      <c r="F15" s="28">
        <f>SUM(E15:E15)</f>
        <v>71.52</v>
      </c>
      <c r="G15" s="60">
        <v>166</v>
      </c>
      <c r="H15" s="40" t="s">
        <v>577</v>
      </c>
    </row>
    <row r="16" spans="1:8" x14ac:dyDescent="0.25">
      <c r="A16" s="26" t="s">
        <v>578</v>
      </c>
      <c r="B16" s="26" t="s">
        <v>579</v>
      </c>
      <c r="C16" s="27"/>
      <c r="D16" s="20"/>
      <c r="E16" s="29"/>
      <c r="F16" s="38">
        <v>63.65</v>
      </c>
      <c r="G16" s="60">
        <v>12</v>
      </c>
      <c r="H16" s="26" t="s">
        <v>13</v>
      </c>
    </row>
    <row r="17" spans="1:8" x14ac:dyDescent="0.25">
      <c r="A17" s="20" t="s">
        <v>580</v>
      </c>
      <c r="B17" s="20" t="s">
        <v>581</v>
      </c>
      <c r="C17" s="29"/>
      <c r="D17" s="26" t="s">
        <v>442</v>
      </c>
      <c r="E17" s="27">
        <v>276.85000000000002</v>
      </c>
      <c r="F17" s="38">
        <f>SUM(E17:E17)</f>
        <v>276.85000000000002</v>
      </c>
      <c r="G17" s="60">
        <v>10</v>
      </c>
      <c r="H17" s="20"/>
    </row>
    <row r="18" spans="1:8" x14ac:dyDescent="0.25">
      <c r="A18" s="26" t="s">
        <v>582</v>
      </c>
      <c r="B18" s="26" t="s">
        <v>583</v>
      </c>
      <c r="C18" s="27"/>
      <c r="D18" s="26"/>
      <c r="E18" s="27"/>
      <c r="F18" s="28">
        <v>14.3</v>
      </c>
      <c r="G18" s="60">
        <v>8</v>
      </c>
      <c r="H18" s="26" t="s">
        <v>13</v>
      </c>
    </row>
    <row r="19" spans="1:8" x14ac:dyDescent="0.25">
      <c r="A19" s="20" t="s">
        <v>584</v>
      </c>
      <c r="B19" s="20" t="s">
        <v>585</v>
      </c>
      <c r="C19" s="29"/>
      <c r="D19" s="26"/>
      <c r="E19" s="27"/>
      <c r="F19" s="38">
        <v>228.05</v>
      </c>
      <c r="G19" s="60">
        <v>48</v>
      </c>
      <c r="H19" s="20"/>
    </row>
    <row r="20" spans="1:8" x14ac:dyDescent="0.25">
      <c r="A20" s="26" t="s">
        <v>584</v>
      </c>
      <c r="B20" s="26" t="s">
        <v>586</v>
      </c>
      <c r="C20" s="27"/>
      <c r="D20" s="26"/>
      <c r="E20" s="27"/>
      <c r="F20" s="28">
        <v>17.5</v>
      </c>
      <c r="G20" s="60">
        <v>6</v>
      </c>
      <c r="H20" s="26" t="s">
        <v>13</v>
      </c>
    </row>
    <row r="21" spans="1:8" x14ac:dyDescent="0.25">
      <c r="A21" s="20" t="s">
        <v>584</v>
      </c>
      <c r="B21" s="20" t="s">
        <v>587</v>
      </c>
      <c r="C21" s="38"/>
      <c r="D21" s="26"/>
      <c r="E21" s="27"/>
      <c r="F21" s="38">
        <v>449.66</v>
      </c>
      <c r="G21" s="60">
        <v>18</v>
      </c>
      <c r="H21" s="20"/>
    </row>
    <row r="22" spans="1:8" x14ac:dyDescent="0.25">
      <c r="A22" s="20" t="s">
        <v>584</v>
      </c>
      <c r="B22" s="20" t="s">
        <v>588</v>
      </c>
      <c r="C22" s="38"/>
      <c r="D22" s="26"/>
      <c r="E22" s="27"/>
      <c r="F22" s="38"/>
      <c r="G22" s="60">
        <v>16</v>
      </c>
      <c r="H22" s="20"/>
    </row>
    <row r="23" spans="1:8" x14ac:dyDescent="0.25">
      <c r="A23" s="26" t="s">
        <v>589</v>
      </c>
      <c r="B23" s="26" t="s">
        <v>590</v>
      </c>
      <c r="C23" s="27"/>
      <c r="D23" s="26"/>
      <c r="E23" s="27"/>
      <c r="F23" s="38">
        <v>173.45</v>
      </c>
      <c r="G23" s="60">
        <v>10</v>
      </c>
      <c r="H23" s="26"/>
    </row>
    <row r="24" spans="1:8" x14ac:dyDescent="0.25">
      <c r="A24" s="26" t="s">
        <v>591</v>
      </c>
      <c r="B24" s="26" t="s">
        <v>592</v>
      </c>
      <c r="C24" s="27"/>
      <c r="D24" s="26"/>
      <c r="E24" s="27"/>
      <c r="F24" s="28">
        <v>65.599999999999994</v>
      </c>
      <c r="G24" s="60">
        <v>14</v>
      </c>
      <c r="H24" s="26"/>
    </row>
    <row r="25" spans="1:8" x14ac:dyDescent="0.25">
      <c r="A25" s="26" t="s">
        <v>593</v>
      </c>
      <c r="B25" s="26" t="s">
        <v>594</v>
      </c>
      <c r="C25" s="27"/>
      <c r="D25" s="26"/>
      <c r="E25" s="27"/>
      <c r="F25" s="38">
        <v>16.23</v>
      </c>
      <c r="G25" s="60">
        <v>4</v>
      </c>
      <c r="H25" s="26"/>
    </row>
    <row r="26" spans="1:8" x14ac:dyDescent="0.25">
      <c r="A26" s="26" t="s">
        <v>595</v>
      </c>
      <c r="B26" s="26" t="s">
        <v>596</v>
      </c>
      <c r="C26" s="27"/>
      <c r="D26" s="26"/>
      <c r="E26" s="27"/>
      <c r="F26" s="28">
        <v>399.57</v>
      </c>
      <c r="G26" s="60">
        <v>6</v>
      </c>
      <c r="H26" s="41" t="s">
        <v>597</v>
      </c>
    </row>
    <row r="27" spans="1:8" x14ac:dyDescent="0.25">
      <c r="A27" s="26" t="s">
        <v>598</v>
      </c>
      <c r="B27" s="26" t="s">
        <v>599</v>
      </c>
      <c r="C27" s="27"/>
      <c r="D27" s="26"/>
      <c r="E27" s="27"/>
      <c r="F27" s="28">
        <v>24.2</v>
      </c>
      <c r="G27" s="60">
        <v>6</v>
      </c>
      <c r="H27" s="26" t="s">
        <v>13</v>
      </c>
    </row>
    <row r="28" spans="1:8" x14ac:dyDescent="0.25">
      <c r="A28" s="26" t="s">
        <v>600</v>
      </c>
      <c r="B28" s="26" t="s">
        <v>601</v>
      </c>
      <c r="C28" s="27"/>
      <c r="D28" s="26"/>
      <c r="E28" s="27"/>
      <c r="F28" s="38">
        <v>47.86</v>
      </c>
      <c r="G28" s="60">
        <v>8</v>
      </c>
      <c r="H28" s="26"/>
    </row>
    <row r="29" spans="1:8" x14ac:dyDescent="0.25">
      <c r="A29" s="26" t="s">
        <v>602</v>
      </c>
      <c r="B29" s="26" t="s">
        <v>603</v>
      </c>
      <c r="C29" s="27"/>
      <c r="D29" s="26"/>
      <c r="E29" s="27"/>
      <c r="F29" s="28">
        <v>48</v>
      </c>
      <c r="G29" s="60">
        <v>16</v>
      </c>
      <c r="H29" s="26" t="s">
        <v>13</v>
      </c>
    </row>
    <row r="30" spans="1:8" x14ac:dyDescent="0.25">
      <c r="A30" s="26" t="s">
        <v>604</v>
      </c>
      <c r="B30" s="26" t="s">
        <v>605</v>
      </c>
      <c r="C30" s="27"/>
      <c r="D30" s="26"/>
      <c r="E30" s="27"/>
      <c r="F30" s="28">
        <v>25.8</v>
      </c>
      <c r="G30" s="60">
        <v>6</v>
      </c>
      <c r="H30" s="26" t="s">
        <v>13</v>
      </c>
    </row>
    <row r="31" spans="1:8" x14ac:dyDescent="0.25">
      <c r="A31" s="26" t="s">
        <v>606</v>
      </c>
      <c r="B31" s="26" t="s">
        <v>607</v>
      </c>
      <c r="C31" s="27"/>
      <c r="D31" s="26"/>
      <c r="E31" s="27"/>
      <c r="F31" s="38">
        <v>32.26</v>
      </c>
      <c r="G31" s="60">
        <v>4</v>
      </c>
      <c r="H31" s="26" t="s">
        <v>13</v>
      </c>
    </row>
    <row r="32" spans="1:8" x14ac:dyDescent="0.25">
      <c r="A32" s="26" t="s">
        <v>608</v>
      </c>
      <c r="B32" s="26" t="s">
        <v>609</v>
      </c>
      <c r="C32" s="27"/>
      <c r="D32" s="26"/>
      <c r="E32" s="27"/>
      <c r="F32" s="28">
        <v>32.700000000000003</v>
      </c>
      <c r="G32" s="60">
        <v>10</v>
      </c>
      <c r="H32" s="26"/>
    </row>
    <row r="33" spans="1:8" x14ac:dyDescent="0.25">
      <c r="A33" s="26" t="s">
        <v>610</v>
      </c>
      <c r="B33" s="26" t="s">
        <v>611</v>
      </c>
      <c r="C33" s="27"/>
      <c r="D33" s="26"/>
      <c r="E33" s="27"/>
      <c r="F33" s="38">
        <v>16.29</v>
      </c>
      <c r="G33" s="60">
        <v>4</v>
      </c>
      <c r="H33" s="26" t="s">
        <v>13</v>
      </c>
    </row>
    <row r="34" spans="1:8" x14ac:dyDescent="0.25">
      <c r="A34" s="26" t="s">
        <v>612</v>
      </c>
      <c r="B34" s="26" t="s">
        <v>613</v>
      </c>
      <c r="C34" s="27"/>
      <c r="D34" s="26"/>
      <c r="E34" s="27"/>
      <c r="F34" s="28">
        <v>45.9</v>
      </c>
      <c r="G34" s="60">
        <v>18</v>
      </c>
      <c r="H34" s="26" t="s">
        <v>13</v>
      </c>
    </row>
    <row r="35" spans="1:8" x14ac:dyDescent="0.25">
      <c r="A35" s="26" t="s">
        <v>614</v>
      </c>
      <c r="B35" s="26" t="s">
        <v>615</v>
      </c>
      <c r="C35" s="27"/>
      <c r="D35" s="26"/>
      <c r="E35" s="27"/>
      <c r="F35" s="38">
        <v>29.84</v>
      </c>
      <c r="G35" s="60">
        <v>10</v>
      </c>
      <c r="H35" s="26"/>
    </row>
    <row r="36" spans="1:8" x14ac:dyDescent="0.25">
      <c r="A36" s="26" t="s">
        <v>616</v>
      </c>
      <c r="B36" s="26" t="s">
        <v>617</v>
      </c>
      <c r="C36" s="27"/>
      <c r="D36" s="26"/>
      <c r="E36" s="27"/>
      <c r="F36" s="38">
        <v>15.54</v>
      </c>
      <c r="G36" s="60">
        <v>8</v>
      </c>
      <c r="H36" s="26" t="s">
        <v>13</v>
      </c>
    </row>
    <row r="37" spans="1:8" x14ac:dyDescent="0.25">
      <c r="A37" s="26" t="s">
        <v>618</v>
      </c>
      <c r="B37" s="26" t="s">
        <v>619</v>
      </c>
      <c r="C37" s="27"/>
      <c r="D37" s="26"/>
      <c r="E37" s="27"/>
      <c r="F37" s="28">
        <v>79</v>
      </c>
      <c r="G37" s="60">
        <v>14</v>
      </c>
      <c r="H37" s="26"/>
    </row>
    <row r="38" spans="1:8" x14ac:dyDescent="0.25">
      <c r="A38" s="26" t="s">
        <v>620</v>
      </c>
      <c r="B38" s="26" t="s">
        <v>621</v>
      </c>
      <c r="C38" s="27"/>
      <c r="D38" s="26"/>
      <c r="E38" s="27"/>
      <c r="F38" s="38">
        <v>50.24</v>
      </c>
      <c r="G38" s="60">
        <v>8</v>
      </c>
      <c r="H38" s="26"/>
    </row>
    <row r="39" spans="1:8" x14ac:dyDescent="0.25">
      <c r="A39" s="26" t="s">
        <v>622</v>
      </c>
      <c r="B39" s="26" t="s">
        <v>623</v>
      </c>
      <c r="C39" s="27"/>
      <c r="D39" s="26"/>
      <c r="E39" s="27"/>
      <c r="F39" s="38">
        <v>68.28</v>
      </c>
      <c r="G39" s="60">
        <v>4</v>
      </c>
      <c r="H39" s="26"/>
    </row>
    <row r="40" spans="1:8" x14ac:dyDescent="0.25">
      <c r="A40" s="26" t="s">
        <v>624</v>
      </c>
      <c r="B40" s="26" t="s">
        <v>625</v>
      </c>
      <c r="C40" s="27"/>
      <c r="D40" s="26"/>
      <c r="E40" s="27"/>
      <c r="F40" s="38">
        <v>18.149999999999999</v>
      </c>
      <c r="G40" s="60">
        <v>6</v>
      </c>
      <c r="H40" s="26" t="s">
        <v>13</v>
      </c>
    </row>
    <row r="41" spans="1:8" x14ac:dyDescent="0.25">
      <c r="A41" s="26" t="s">
        <v>626</v>
      </c>
      <c r="B41" s="26" t="s">
        <v>627</v>
      </c>
      <c r="C41" s="27"/>
      <c r="D41" s="26"/>
      <c r="E41" s="27"/>
      <c r="F41" s="38">
        <v>25.65</v>
      </c>
      <c r="G41" s="60">
        <v>6</v>
      </c>
      <c r="H41" s="41" t="s">
        <v>628</v>
      </c>
    </row>
    <row r="42" spans="1:8" x14ac:dyDescent="0.25">
      <c r="A42" s="26" t="s">
        <v>629</v>
      </c>
      <c r="B42" s="26" t="s">
        <v>630</v>
      </c>
      <c r="C42" s="27"/>
      <c r="D42" s="26"/>
      <c r="E42" s="27"/>
      <c r="F42" s="28">
        <v>20.399999999999999</v>
      </c>
      <c r="G42" s="60">
        <v>6</v>
      </c>
      <c r="H42" s="41" t="s">
        <v>631</v>
      </c>
    </row>
    <row r="43" spans="1:8" x14ac:dyDescent="0.25">
      <c r="A43" s="26" t="s">
        <v>632</v>
      </c>
      <c r="B43" s="26" t="s">
        <v>633</v>
      </c>
      <c r="C43" s="27"/>
      <c r="D43" s="20"/>
      <c r="E43" s="27"/>
      <c r="F43" s="28">
        <v>371.9</v>
      </c>
      <c r="G43" s="63">
        <v>92</v>
      </c>
      <c r="H43" s="26" t="s">
        <v>634</v>
      </c>
    </row>
    <row r="44" spans="1:8" x14ac:dyDescent="0.25">
      <c r="A44" s="26" t="s">
        <v>632</v>
      </c>
      <c r="B44" s="26" t="s">
        <v>635</v>
      </c>
      <c r="C44" s="27"/>
      <c r="D44" s="20"/>
      <c r="E44" s="27"/>
      <c r="F44" s="28"/>
      <c r="G44" s="63"/>
      <c r="H44" s="26"/>
    </row>
    <row r="45" spans="1:8" x14ac:dyDescent="0.25">
      <c r="A45" s="26" t="s">
        <v>636</v>
      </c>
      <c r="B45" s="26" t="s">
        <v>637</v>
      </c>
      <c r="C45" s="27"/>
      <c r="D45" s="26"/>
      <c r="E45" s="27"/>
      <c r="F45" s="38">
        <v>91.44</v>
      </c>
      <c r="G45" s="60">
        <v>14</v>
      </c>
      <c r="H45" s="41" t="s">
        <v>638</v>
      </c>
    </row>
    <row r="46" spans="1:8" x14ac:dyDescent="0.25">
      <c r="A46" s="26" t="s">
        <v>636</v>
      </c>
      <c r="B46" s="26" t="s">
        <v>639</v>
      </c>
      <c r="C46" s="27"/>
      <c r="D46" s="26"/>
      <c r="E46" s="27"/>
      <c r="F46" s="28">
        <v>80.099999999999994</v>
      </c>
      <c r="G46" s="60">
        <v>8</v>
      </c>
      <c r="H46" s="26" t="s">
        <v>640</v>
      </c>
    </row>
    <row r="47" spans="1:8" x14ac:dyDescent="0.25">
      <c r="A47" s="26" t="s">
        <v>641</v>
      </c>
      <c r="B47" s="26" t="s">
        <v>642</v>
      </c>
      <c r="C47" s="27"/>
      <c r="D47" s="26"/>
      <c r="E47" s="27"/>
      <c r="F47" s="38">
        <v>21.08</v>
      </c>
      <c r="G47" s="60">
        <v>6</v>
      </c>
      <c r="H47" s="26" t="s">
        <v>13</v>
      </c>
    </row>
    <row r="48" spans="1:8" x14ac:dyDescent="0.25">
      <c r="A48" s="26" t="s">
        <v>643</v>
      </c>
      <c r="B48" s="26" t="s">
        <v>644</v>
      </c>
      <c r="C48" s="27"/>
      <c r="D48" s="26"/>
      <c r="E48" s="27"/>
      <c r="F48" s="38">
        <v>28.39</v>
      </c>
      <c r="G48" s="60">
        <v>6</v>
      </c>
      <c r="H48" s="41" t="s">
        <v>645</v>
      </c>
    </row>
    <row r="49" spans="3:7" x14ac:dyDescent="0.25">
      <c r="C49" s="58" t="s">
        <v>218</v>
      </c>
      <c r="F49" s="59" t="s">
        <v>218</v>
      </c>
      <c r="G49" s="18">
        <f>SUM(G3:G48)</f>
        <v>758</v>
      </c>
    </row>
  </sheetData>
  <autoFilter ref="A2:H48"/>
  <mergeCells count="3">
    <mergeCell ref="A1:H1"/>
    <mergeCell ref="D2:E2"/>
    <mergeCell ref="G43:G4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zoomScaleNormal="100" workbookViewId="0">
      <pane ySplit="2" topLeftCell="A26" activePane="bottomLeft" state="frozen"/>
      <selection pane="bottomLeft" activeCell="G40" sqref="G40"/>
    </sheetView>
  </sheetViews>
  <sheetFormatPr defaultRowHeight="15" x14ac:dyDescent="0.25"/>
  <cols>
    <col min="1" max="1" width="26" style="42" customWidth="1"/>
    <col min="2" max="2" width="65.7109375" style="42" customWidth="1"/>
    <col min="3" max="3" width="11.28515625" style="43" hidden="1" customWidth="1"/>
    <col min="4" max="5" width="10.28515625" style="43" hidden="1" customWidth="1"/>
    <col min="6" max="6" width="10.28515625" style="44" hidden="1" customWidth="1"/>
    <col min="7" max="7" width="11.7109375" style="45" customWidth="1"/>
    <col min="8" max="8" width="58.42578125" style="42" hidden="1" customWidth="1"/>
    <col min="9" max="1025" width="9.140625" style="43" customWidth="1"/>
  </cols>
  <sheetData>
    <row r="1" spans="1:1025" x14ac:dyDescent="0.25">
      <c r="A1" s="61" t="s">
        <v>646</v>
      </c>
      <c r="B1" s="61"/>
      <c r="C1" s="61"/>
      <c r="D1" s="61"/>
      <c r="E1" s="61"/>
      <c r="F1" s="61"/>
      <c r="G1" s="61"/>
      <c r="H1" s="61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</row>
    <row r="2" spans="1:1025" ht="49.15" customHeight="1" x14ac:dyDescent="0.25">
      <c r="A2" s="58" t="s">
        <v>1</v>
      </c>
      <c r="B2" s="58" t="s">
        <v>2</v>
      </c>
      <c r="C2" s="59" t="s">
        <v>3</v>
      </c>
      <c r="D2" s="62" t="s">
        <v>4</v>
      </c>
      <c r="E2" s="62"/>
      <c r="F2" s="59" t="s">
        <v>5</v>
      </c>
      <c r="G2" s="18" t="s">
        <v>6</v>
      </c>
      <c r="H2" s="58" t="s">
        <v>550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</row>
    <row r="3" spans="1:1025" x14ac:dyDescent="0.25">
      <c r="A3" s="26" t="s">
        <v>647</v>
      </c>
      <c r="B3" s="26" t="s">
        <v>648</v>
      </c>
      <c r="C3" s="41"/>
      <c r="D3" s="41"/>
      <c r="E3" s="41"/>
      <c r="F3" s="50">
        <v>41.03</v>
      </c>
      <c r="G3" s="51">
        <v>6</v>
      </c>
      <c r="H3" s="26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</row>
    <row r="4" spans="1:1025" x14ac:dyDescent="0.25">
      <c r="A4" s="26" t="s">
        <v>649</v>
      </c>
      <c r="B4" s="26" t="s">
        <v>650</v>
      </c>
      <c r="C4" s="41"/>
      <c r="D4" s="41"/>
      <c r="E4" s="41"/>
      <c r="F4" s="10">
        <v>48</v>
      </c>
      <c r="G4" s="51">
        <v>14</v>
      </c>
      <c r="H4" s="26" t="s">
        <v>651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</row>
    <row r="5" spans="1:1025" x14ac:dyDescent="0.25">
      <c r="A5" s="26" t="s">
        <v>652</v>
      </c>
      <c r="B5" s="26" t="s">
        <v>653</v>
      </c>
      <c r="C5" s="41"/>
      <c r="D5" s="41"/>
      <c r="E5" s="41"/>
      <c r="F5" s="50">
        <v>13.97</v>
      </c>
      <c r="G5" s="51">
        <v>6</v>
      </c>
      <c r="H5" s="26" t="s">
        <v>654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7"/>
      <c r="QR5" s="47"/>
      <c r="QS5" s="47"/>
      <c r="QT5" s="47"/>
      <c r="QU5" s="47"/>
      <c r="QV5" s="47"/>
      <c r="QW5" s="47"/>
      <c r="QX5" s="47"/>
      <c r="QY5" s="47"/>
      <c r="QZ5" s="47"/>
      <c r="RA5" s="47"/>
      <c r="RB5" s="47"/>
      <c r="RC5" s="47"/>
      <c r="RD5" s="47"/>
      <c r="RE5" s="47"/>
      <c r="RF5" s="47"/>
      <c r="RG5" s="47"/>
      <c r="RH5" s="47"/>
      <c r="RI5" s="47"/>
      <c r="RJ5" s="47"/>
      <c r="RK5" s="47"/>
      <c r="RL5" s="47"/>
      <c r="RM5" s="47"/>
      <c r="RN5" s="47"/>
      <c r="RO5" s="47"/>
      <c r="RP5" s="47"/>
      <c r="RQ5" s="47"/>
      <c r="RR5" s="47"/>
      <c r="RS5" s="47"/>
      <c r="RT5" s="47"/>
      <c r="RU5" s="47"/>
      <c r="RV5" s="47"/>
      <c r="RW5" s="47"/>
      <c r="RX5" s="47"/>
      <c r="RY5" s="47"/>
      <c r="RZ5" s="47"/>
      <c r="SA5" s="47"/>
      <c r="SB5" s="47"/>
      <c r="SC5" s="47"/>
      <c r="SD5" s="47"/>
      <c r="SE5" s="47"/>
      <c r="SF5" s="47"/>
      <c r="SG5" s="47"/>
      <c r="SH5" s="47"/>
      <c r="SI5" s="47"/>
      <c r="SJ5" s="47"/>
      <c r="SK5" s="47"/>
      <c r="SL5" s="47"/>
      <c r="SM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SZ5" s="47"/>
      <c r="TA5" s="47"/>
      <c r="TB5" s="47"/>
      <c r="TC5" s="47"/>
      <c r="TD5" s="47"/>
      <c r="TE5" s="47"/>
      <c r="TF5" s="47"/>
      <c r="TG5" s="47"/>
      <c r="TH5" s="47"/>
      <c r="TI5" s="47"/>
      <c r="TJ5" s="47"/>
      <c r="TK5" s="47"/>
      <c r="TL5" s="47"/>
      <c r="TM5" s="47"/>
      <c r="TN5" s="47"/>
      <c r="TO5" s="47"/>
      <c r="TP5" s="47"/>
      <c r="TQ5" s="47"/>
      <c r="TR5" s="47"/>
      <c r="TS5" s="47"/>
      <c r="TT5" s="47"/>
      <c r="TU5" s="47"/>
      <c r="TV5" s="47"/>
      <c r="TW5" s="47"/>
      <c r="TX5" s="47"/>
      <c r="TY5" s="47"/>
      <c r="TZ5" s="47"/>
      <c r="UA5" s="47"/>
      <c r="UB5" s="47"/>
      <c r="UC5" s="47"/>
      <c r="UD5" s="47"/>
      <c r="UE5" s="47"/>
      <c r="UF5" s="47"/>
      <c r="UG5" s="47"/>
      <c r="UH5" s="47"/>
      <c r="UI5" s="47"/>
      <c r="UJ5" s="47"/>
      <c r="UK5" s="47"/>
      <c r="UL5" s="47"/>
      <c r="UM5" s="47"/>
      <c r="UN5" s="47"/>
      <c r="UO5" s="47"/>
      <c r="UP5" s="47"/>
      <c r="UQ5" s="47"/>
      <c r="UR5" s="47"/>
      <c r="US5" s="47"/>
      <c r="UT5" s="47"/>
      <c r="UU5" s="47"/>
      <c r="UV5" s="47"/>
      <c r="UW5" s="47"/>
      <c r="UX5" s="47"/>
      <c r="UY5" s="47"/>
      <c r="UZ5" s="47"/>
      <c r="VA5" s="47"/>
      <c r="VB5" s="47"/>
      <c r="VC5" s="47"/>
      <c r="VD5" s="47"/>
      <c r="VE5" s="47"/>
      <c r="VF5" s="47"/>
      <c r="VG5" s="47"/>
      <c r="VH5" s="47"/>
      <c r="VI5" s="47"/>
      <c r="VJ5" s="47"/>
      <c r="VK5" s="47"/>
      <c r="VL5" s="47"/>
      <c r="VM5" s="47"/>
      <c r="VN5" s="47"/>
      <c r="VO5" s="47"/>
      <c r="VP5" s="47"/>
      <c r="VQ5" s="47"/>
      <c r="VR5" s="47"/>
      <c r="VS5" s="47"/>
      <c r="VT5" s="47"/>
      <c r="VU5" s="47"/>
      <c r="VV5" s="47"/>
      <c r="VW5" s="47"/>
      <c r="VX5" s="47"/>
      <c r="VY5" s="47"/>
      <c r="VZ5" s="47"/>
      <c r="WA5" s="47"/>
      <c r="WB5" s="47"/>
      <c r="WC5" s="47"/>
      <c r="WD5" s="47"/>
      <c r="WE5" s="47"/>
      <c r="WF5" s="47"/>
      <c r="WG5" s="47"/>
      <c r="WH5" s="47"/>
      <c r="WI5" s="47"/>
      <c r="WJ5" s="47"/>
      <c r="WK5" s="47"/>
      <c r="WL5" s="47"/>
      <c r="WM5" s="47"/>
      <c r="WN5" s="47"/>
      <c r="WO5" s="47"/>
      <c r="WP5" s="47"/>
      <c r="WQ5" s="47"/>
      <c r="WR5" s="47"/>
      <c r="WS5" s="47"/>
      <c r="WT5" s="47"/>
      <c r="WU5" s="47"/>
      <c r="WV5" s="47"/>
      <c r="WW5" s="47"/>
      <c r="WX5" s="47"/>
      <c r="WY5" s="47"/>
      <c r="WZ5" s="47"/>
      <c r="XA5" s="47"/>
      <c r="XB5" s="47"/>
      <c r="XC5" s="47"/>
      <c r="XD5" s="47"/>
      <c r="XE5" s="47"/>
      <c r="XF5" s="47"/>
      <c r="XG5" s="47"/>
      <c r="XH5" s="47"/>
      <c r="XI5" s="47"/>
      <c r="XJ5" s="47"/>
      <c r="XK5" s="47"/>
      <c r="XL5" s="47"/>
      <c r="XM5" s="47"/>
      <c r="XN5" s="47"/>
      <c r="XO5" s="47"/>
      <c r="XP5" s="47"/>
      <c r="XQ5" s="47"/>
      <c r="XR5" s="47"/>
      <c r="XS5" s="47"/>
      <c r="XT5" s="47"/>
      <c r="XU5" s="47"/>
      <c r="XV5" s="47"/>
      <c r="XW5" s="47"/>
      <c r="XX5" s="47"/>
      <c r="XY5" s="47"/>
      <c r="XZ5" s="47"/>
      <c r="YA5" s="47"/>
      <c r="YB5" s="47"/>
      <c r="YC5" s="47"/>
      <c r="YD5" s="47"/>
      <c r="YE5" s="47"/>
      <c r="YF5" s="47"/>
      <c r="YG5" s="47"/>
      <c r="YH5" s="47"/>
      <c r="YI5" s="47"/>
      <c r="YJ5" s="47"/>
      <c r="YK5" s="47"/>
      <c r="YL5" s="47"/>
      <c r="YM5" s="47"/>
      <c r="YN5" s="47"/>
      <c r="YO5" s="47"/>
      <c r="YP5" s="47"/>
      <c r="YQ5" s="47"/>
      <c r="YR5" s="47"/>
      <c r="YS5" s="47"/>
      <c r="YT5" s="47"/>
      <c r="YU5" s="47"/>
      <c r="YV5" s="47"/>
      <c r="YW5" s="47"/>
      <c r="YX5" s="47"/>
      <c r="YY5" s="47"/>
      <c r="YZ5" s="47"/>
      <c r="ZA5" s="47"/>
      <c r="ZB5" s="47"/>
      <c r="ZC5" s="47"/>
      <c r="ZD5" s="47"/>
      <c r="ZE5" s="47"/>
      <c r="ZF5" s="47"/>
      <c r="ZG5" s="47"/>
      <c r="ZH5" s="47"/>
      <c r="ZI5" s="47"/>
      <c r="ZJ5" s="47"/>
      <c r="ZK5" s="47"/>
      <c r="ZL5" s="47"/>
      <c r="ZM5" s="47"/>
      <c r="ZN5" s="47"/>
      <c r="ZO5" s="47"/>
      <c r="ZP5" s="47"/>
      <c r="ZQ5" s="47"/>
      <c r="ZR5" s="47"/>
      <c r="ZS5" s="47"/>
      <c r="ZT5" s="47"/>
      <c r="ZU5" s="47"/>
      <c r="ZV5" s="47"/>
      <c r="ZW5" s="47"/>
      <c r="ZX5" s="47"/>
      <c r="ZY5" s="47"/>
      <c r="ZZ5" s="47"/>
      <c r="AAA5" s="47"/>
      <c r="AAB5" s="47"/>
      <c r="AAC5" s="47"/>
      <c r="AAD5" s="47"/>
      <c r="AAE5" s="47"/>
      <c r="AAF5" s="47"/>
      <c r="AAG5" s="47"/>
      <c r="AAH5" s="47"/>
      <c r="AAI5" s="47"/>
      <c r="AAJ5" s="47"/>
      <c r="AAK5" s="47"/>
      <c r="AAL5" s="47"/>
      <c r="AAM5" s="47"/>
      <c r="AAN5" s="47"/>
      <c r="AAO5" s="47"/>
      <c r="AAP5" s="47"/>
      <c r="AAQ5" s="47"/>
      <c r="AAR5" s="47"/>
      <c r="AAS5" s="47"/>
      <c r="AAT5" s="47"/>
      <c r="AAU5" s="47"/>
      <c r="AAV5" s="47"/>
      <c r="AAW5" s="47"/>
      <c r="AAX5" s="47"/>
      <c r="AAY5" s="47"/>
      <c r="AAZ5" s="47"/>
      <c r="ABA5" s="47"/>
      <c r="ABB5" s="47"/>
      <c r="ABC5" s="47"/>
      <c r="ABD5" s="47"/>
      <c r="ABE5" s="47"/>
      <c r="ABF5" s="47"/>
      <c r="ABG5" s="47"/>
      <c r="ABH5" s="47"/>
      <c r="ABI5" s="47"/>
      <c r="ABJ5" s="47"/>
      <c r="ABK5" s="47"/>
      <c r="ABL5" s="47"/>
      <c r="ABM5" s="47"/>
      <c r="ABN5" s="47"/>
      <c r="ABO5" s="47"/>
      <c r="ABP5" s="47"/>
      <c r="ABQ5" s="47"/>
      <c r="ABR5" s="47"/>
      <c r="ABS5" s="47"/>
      <c r="ABT5" s="47"/>
      <c r="ABU5" s="47"/>
      <c r="ABV5" s="47"/>
      <c r="ABW5" s="47"/>
      <c r="ABX5" s="47"/>
      <c r="ABY5" s="47"/>
      <c r="ABZ5" s="47"/>
      <c r="ACA5" s="47"/>
      <c r="ACB5" s="47"/>
      <c r="ACC5" s="47"/>
      <c r="ACD5" s="47"/>
      <c r="ACE5" s="47"/>
      <c r="ACF5" s="47"/>
      <c r="ACG5" s="47"/>
      <c r="ACH5" s="47"/>
      <c r="ACI5" s="47"/>
      <c r="ACJ5" s="47"/>
      <c r="ACK5" s="47"/>
      <c r="ACL5" s="47"/>
      <c r="ACM5" s="47"/>
      <c r="ACN5" s="47"/>
      <c r="ACO5" s="47"/>
      <c r="ACP5" s="47"/>
      <c r="ACQ5" s="47"/>
      <c r="ACR5" s="47"/>
      <c r="ACS5" s="47"/>
      <c r="ACT5" s="47"/>
      <c r="ACU5" s="47"/>
      <c r="ACV5" s="47"/>
      <c r="ACW5" s="47"/>
      <c r="ACX5" s="47"/>
      <c r="ACY5" s="47"/>
      <c r="ACZ5" s="47"/>
      <c r="ADA5" s="47"/>
      <c r="ADB5" s="47"/>
      <c r="ADC5" s="47"/>
      <c r="ADD5" s="47"/>
      <c r="ADE5" s="47"/>
      <c r="ADF5" s="47"/>
      <c r="ADG5" s="47"/>
      <c r="ADH5" s="47"/>
      <c r="ADI5" s="47"/>
      <c r="ADJ5" s="47"/>
      <c r="ADK5" s="47"/>
      <c r="ADL5" s="47"/>
      <c r="ADM5" s="47"/>
      <c r="ADN5" s="47"/>
      <c r="ADO5" s="47"/>
      <c r="ADP5" s="47"/>
      <c r="ADQ5" s="47"/>
      <c r="ADR5" s="47"/>
      <c r="ADS5" s="47"/>
      <c r="ADT5" s="47"/>
      <c r="ADU5" s="47"/>
      <c r="ADV5" s="47"/>
      <c r="ADW5" s="47"/>
      <c r="ADX5" s="47"/>
      <c r="ADY5" s="47"/>
      <c r="ADZ5" s="47"/>
      <c r="AEA5" s="47"/>
      <c r="AEB5" s="47"/>
      <c r="AEC5" s="47"/>
      <c r="AED5" s="47"/>
      <c r="AEE5" s="47"/>
      <c r="AEF5" s="47"/>
      <c r="AEG5" s="47"/>
      <c r="AEH5" s="47"/>
      <c r="AEI5" s="47"/>
      <c r="AEJ5" s="47"/>
      <c r="AEK5" s="47"/>
      <c r="AEL5" s="47"/>
      <c r="AEM5" s="47"/>
      <c r="AEN5" s="47"/>
      <c r="AEO5" s="47"/>
      <c r="AEP5" s="47"/>
      <c r="AEQ5" s="47"/>
      <c r="AER5" s="47"/>
      <c r="AES5" s="47"/>
      <c r="AET5" s="47"/>
      <c r="AEU5" s="47"/>
      <c r="AEV5" s="47"/>
      <c r="AEW5" s="47"/>
      <c r="AEX5" s="47"/>
      <c r="AEY5" s="47"/>
      <c r="AEZ5" s="47"/>
      <c r="AFA5" s="47"/>
      <c r="AFB5" s="47"/>
      <c r="AFC5" s="47"/>
      <c r="AFD5" s="47"/>
      <c r="AFE5" s="47"/>
      <c r="AFF5" s="47"/>
      <c r="AFG5" s="47"/>
      <c r="AFH5" s="47"/>
      <c r="AFI5" s="47"/>
      <c r="AFJ5" s="47"/>
      <c r="AFK5" s="47"/>
      <c r="AFL5" s="47"/>
      <c r="AFM5" s="47"/>
      <c r="AFN5" s="47"/>
      <c r="AFO5" s="47"/>
      <c r="AFP5" s="47"/>
      <c r="AFQ5" s="47"/>
      <c r="AFR5" s="47"/>
      <c r="AFS5" s="47"/>
      <c r="AFT5" s="47"/>
      <c r="AFU5" s="47"/>
      <c r="AFV5" s="47"/>
      <c r="AFW5" s="47"/>
      <c r="AFX5" s="47"/>
      <c r="AFY5" s="47"/>
      <c r="AFZ5" s="47"/>
      <c r="AGA5" s="47"/>
      <c r="AGB5" s="47"/>
      <c r="AGC5" s="47"/>
      <c r="AGD5" s="47"/>
      <c r="AGE5" s="47"/>
      <c r="AGF5" s="47"/>
      <c r="AGG5" s="47"/>
      <c r="AGH5" s="47"/>
      <c r="AGI5" s="47"/>
      <c r="AGJ5" s="47"/>
      <c r="AGK5" s="47"/>
      <c r="AGL5" s="47"/>
      <c r="AGM5" s="47"/>
      <c r="AGN5" s="47"/>
      <c r="AGO5" s="47"/>
      <c r="AGP5" s="47"/>
      <c r="AGQ5" s="47"/>
      <c r="AGR5" s="47"/>
      <c r="AGS5" s="47"/>
      <c r="AGT5" s="47"/>
      <c r="AGU5" s="47"/>
      <c r="AGV5" s="47"/>
      <c r="AGW5" s="47"/>
      <c r="AGX5" s="47"/>
      <c r="AGY5" s="47"/>
      <c r="AGZ5" s="47"/>
      <c r="AHA5" s="47"/>
      <c r="AHB5" s="47"/>
      <c r="AHC5" s="47"/>
      <c r="AHD5" s="47"/>
      <c r="AHE5" s="47"/>
      <c r="AHF5" s="47"/>
      <c r="AHG5" s="47"/>
      <c r="AHH5" s="47"/>
      <c r="AHI5" s="47"/>
      <c r="AHJ5" s="47"/>
      <c r="AHK5" s="47"/>
      <c r="AHL5" s="47"/>
      <c r="AHM5" s="47"/>
      <c r="AHN5" s="47"/>
      <c r="AHO5" s="47"/>
      <c r="AHP5" s="47"/>
      <c r="AHQ5" s="47"/>
      <c r="AHR5" s="47"/>
      <c r="AHS5" s="47"/>
      <c r="AHT5" s="47"/>
      <c r="AHU5" s="47"/>
      <c r="AHV5" s="47"/>
      <c r="AHW5" s="47"/>
      <c r="AHX5" s="47"/>
      <c r="AHY5" s="47"/>
      <c r="AHZ5" s="47"/>
      <c r="AIA5" s="47"/>
      <c r="AIB5" s="47"/>
      <c r="AIC5" s="47"/>
      <c r="AID5" s="47"/>
      <c r="AIE5" s="47"/>
      <c r="AIF5" s="47"/>
      <c r="AIG5" s="47"/>
      <c r="AIH5" s="47"/>
      <c r="AII5" s="47"/>
      <c r="AIJ5" s="47"/>
      <c r="AIK5" s="47"/>
      <c r="AIL5" s="47"/>
      <c r="AIM5" s="47"/>
      <c r="AIN5" s="47"/>
      <c r="AIO5" s="47"/>
      <c r="AIP5" s="47"/>
      <c r="AIQ5" s="47"/>
      <c r="AIR5" s="47"/>
      <c r="AIS5" s="47"/>
      <c r="AIT5" s="47"/>
      <c r="AIU5" s="47"/>
      <c r="AIV5" s="47"/>
      <c r="AIW5" s="47"/>
      <c r="AIX5" s="47"/>
      <c r="AIY5" s="47"/>
      <c r="AIZ5" s="47"/>
      <c r="AJA5" s="47"/>
      <c r="AJB5" s="47"/>
      <c r="AJC5" s="47"/>
      <c r="AJD5" s="47"/>
      <c r="AJE5" s="47"/>
      <c r="AJF5" s="47"/>
      <c r="AJG5" s="47"/>
      <c r="AJH5" s="47"/>
      <c r="AJI5" s="47"/>
      <c r="AJJ5" s="47"/>
      <c r="AJK5" s="47"/>
      <c r="AJL5" s="47"/>
      <c r="AJM5" s="47"/>
      <c r="AJN5" s="47"/>
      <c r="AJO5" s="47"/>
      <c r="AJP5" s="47"/>
      <c r="AJQ5" s="47"/>
      <c r="AJR5" s="47"/>
      <c r="AJS5" s="47"/>
      <c r="AJT5" s="47"/>
      <c r="AJU5" s="47"/>
      <c r="AJV5" s="47"/>
      <c r="AJW5" s="47"/>
      <c r="AJX5" s="47"/>
      <c r="AJY5" s="47"/>
      <c r="AJZ5" s="47"/>
      <c r="AKA5" s="47"/>
      <c r="AKB5" s="47"/>
      <c r="AKC5" s="47"/>
      <c r="AKD5" s="47"/>
      <c r="AKE5" s="47"/>
      <c r="AKF5" s="47"/>
      <c r="AKG5" s="47"/>
      <c r="AKH5" s="47"/>
      <c r="AKI5" s="47"/>
      <c r="AKJ5" s="47"/>
      <c r="AKK5" s="47"/>
      <c r="AKL5" s="47"/>
      <c r="AKM5" s="47"/>
      <c r="AKN5" s="47"/>
      <c r="AKO5" s="47"/>
      <c r="AKP5" s="47"/>
      <c r="AKQ5" s="47"/>
      <c r="AKR5" s="47"/>
      <c r="AKS5" s="47"/>
      <c r="AKT5" s="47"/>
      <c r="AKU5" s="47"/>
      <c r="AKV5" s="47"/>
      <c r="AKW5" s="47"/>
      <c r="AKX5" s="47"/>
      <c r="AKY5" s="47"/>
      <c r="AKZ5" s="47"/>
      <c r="ALA5" s="47"/>
      <c r="ALB5" s="47"/>
      <c r="ALC5" s="47"/>
      <c r="ALD5" s="47"/>
      <c r="ALE5" s="47"/>
      <c r="ALF5" s="47"/>
      <c r="ALG5" s="47"/>
      <c r="ALH5" s="47"/>
      <c r="ALI5" s="47"/>
      <c r="ALJ5" s="47"/>
      <c r="ALK5" s="47"/>
      <c r="ALL5" s="47"/>
      <c r="ALM5" s="47"/>
      <c r="ALN5" s="47"/>
      <c r="ALO5" s="47"/>
      <c r="ALP5" s="47"/>
      <c r="ALQ5" s="47"/>
      <c r="ALR5" s="47"/>
      <c r="ALS5" s="47"/>
      <c r="ALT5" s="47"/>
      <c r="ALU5" s="47"/>
      <c r="ALV5" s="47"/>
      <c r="ALW5" s="47"/>
      <c r="ALX5" s="47"/>
      <c r="ALY5" s="47"/>
      <c r="ALZ5" s="47"/>
      <c r="AMA5" s="47"/>
      <c r="AMB5" s="47"/>
      <c r="AMC5" s="47"/>
      <c r="AMD5" s="47"/>
      <c r="AME5" s="47"/>
      <c r="AMF5" s="47"/>
      <c r="AMG5" s="47"/>
      <c r="AMH5" s="47"/>
      <c r="AMI5" s="47"/>
      <c r="AMJ5" s="47"/>
      <c r="AMK5" s="47"/>
    </row>
    <row r="6" spans="1:1025" x14ac:dyDescent="0.25">
      <c r="A6" s="26" t="s">
        <v>655</v>
      </c>
      <c r="B6" s="26" t="s">
        <v>656</v>
      </c>
      <c r="C6" s="41"/>
      <c r="D6" s="41"/>
      <c r="E6" s="41"/>
      <c r="F6" s="50">
        <v>45.37</v>
      </c>
      <c r="G6" s="51">
        <v>12</v>
      </c>
      <c r="H6" s="26" t="s">
        <v>13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  <c r="AMK6" s="47"/>
    </row>
    <row r="7" spans="1:1025" x14ac:dyDescent="0.25">
      <c r="A7" s="26" t="s">
        <v>657</v>
      </c>
      <c r="B7" s="26" t="s">
        <v>658</v>
      </c>
      <c r="C7" s="41"/>
      <c r="D7" s="41"/>
      <c r="E7" s="41"/>
      <c r="F7" s="50">
        <v>26.33</v>
      </c>
      <c r="G7" s="51">
        <v>6</v>
      </c>
      <c r="H7" s="26" t="s">
        <v>659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  <c r="AJW7" s="47"/>
      <c r="AJX7" s="47"/>
      <c r="AJY7" s="47"/>
      <c r="AJZ7" s="47"/>
      <c r="AKA7" s="47"/>
      <c r="AKB7" s="47"/>
      <c r="AKC7" s="47"/>
      <c r="AKD7" s="47"/>
      <c r="AKE7" s="47"/>
      <c r="AKF7" s="47"/>
      <c r="AKG7" s="47"/>
      <c r="AKH7" s="47"/>
      <c r="AKI7" s="47"/>
      <c r="AKJ7" s="47"/>
      <c r="AKK7" s="47"/>
      <c r="AKL7" s="47"/>
      <c r="AKM7" s="47"/>
      <c r="AKN7" s="47"/>
      <c r="AKO7" s="47"/>
      <c r="AKP7" s="47"/>
      <c r="AKQ7" s="47"/>
      <c r="AKR7" s="47"/>
      <c r="AKS7" s="47"/>
      <c r="AKT7" s="47"/>
      <c r="AKU7" s="47"/>
      <c r="AKV7" s="47"/>
      <c r="AKW7" s="47"/>
      <c r="AKX7" s="47"/>
      <c r="AKY7" s="47"/>
      <c r="AKZ7" s="47"/>
      <c r="ALA7" s="47"/>
      <c r="ALB7" s="47"/>
      <c r="ALC7" s="47"/>
      <c r="ALD7" s="47"/>
      <c r="ALE7" s="47"/>
      <c r="ALF7" s="47"/>
      <c r="ALG7" s="47"/>
      <c r="ALH7" s="47"/>
      <c r="ALI7" s="47"/>
      <c r="ALJ7" s="47"/>
      <c r="ALK7" s="47"/>
      <c r="ALL7" s="47"/>
      <c r="ALM7" s="47"/>
      <c r="ALN7" s="47"/>
      <c r="ALO7" s="47"/>
      <c r="ALP7" s="47"/>
      <c r="ALQ7" s="47"/>
      <c r="ALR7" s="47"/>
      <c r="ALS7" s="47"/>
      <c r="ALT7" s="47"/>
      <c r="ALU7" s="47"/>
      <c r="ALV7" s="47"/>
      <c r="ALW7" s="47"/>
      <c r="ALX7" s="47"/>
      <c r="ALY7" s="47"/>
      <c r="ALZ7" s="47"/>
      <c r="AMA7" s="47"/>
      <c r="AMB7" s="47"/>
      <c r="AMC7" s="47"/>
      <c r="AMD7" s="47"/>
      <c r="AME7" s="47"/>
      <c r="AMF7" s="47"/>
      <c r="AMG7" s="47"/>
      <c r="AMH7" s="47"/>
      <c r="AMI7" s="47"/>
      <c r="AMJ7" s="47"/>
      <c r="AMK7" s="47"/>
    </row>
    <row r="8" spans="1:1025" x14ac:dyDescent="0.25">
      <c r="A8" s="26" t="s">
        <v>660</v>
      </c>
      <c r="B8" s="26" t="s">
        <v>661</v>
      </c>
      <c r="C8" s="41"/>
      <c r="D8" s="41"/>
      <c r="E8" s="41"/>
      <c r="F8" s="50">
        <v>159.37</v>
      </c>
      <c r="G8" s="51">
        <v>6</v>
      </c>
      <c r="H8" s="26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</row>
    <row r="9" spans="1:1025" x14ac:dyDescent="0.25">
      <c r="A9" s="26" t="s">
        <v>662</v>
      </c>
      <c r="B9" s="26" t="s">
        <v>663</v>
      </c>
      <c r="C9" s="41"/>
      <c r="D9" s="41"/>
      <c r="E9" s="41"/>
      <c r="F9" s="50">
        <v>21.48</v>
      </c>
      <c r="G9" s="51">
        <v>6</v>
      </c>
      <c r="H9" s="26" t="s">
        <v>664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</row>
    <row r="10" spans="1:1025" x14ac:dyDescent="0.25">
      <c r="A10" s="26" t="s">
        <v>665</v>
      </c>
      <c r="B10" s="26" t="s">
        <v>666</v>
      </c>
      <c r="C10" s="41"/>
      <c r="D10" s="41"/>
      <c r="E10" s="41"/>
      <c r="F10" s="10">
        <v>20.5</v>
      </c>
      <c r="G10" s="51">
        <v>6</v>
      </c>
      <c r="H10" s="26" t="s">
        <v>667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</row>
    <row r="11" spans="1:1025" x14ac:dyDescent="0.25">
      <c r="A11" s="26" t="s">
        <v>668</v>
      </c>
      <c r="B11" s="26" t="s">
        <v>669</v>
      </c>
      <c r="C11" s="41"/>
      <c r="D11" s="41"/>
      <c r="E11" s="41"/>
      <c r="F11" s="50"/>
      <c r="G11" s="51">
        <v>2</v>
      </c>
      <c r="H11" s="26" t="s">
        <v>670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  <c r="AAZ11" s="47"/>
      <c r="ABA11" s="47"/>
      <c r="ABB11" s="47"/>
      <c r="ABC11" s="47"/>
      <c r="ABD11" s="47"/>
      <c r="ABE11" s="47"/>
      <c r="ABF11" s="47"/>
      <c r="ABG11" s="47"/>
      <c r="ABH11" s="47"/>
      <c r="ABI11" s="47"/>
      <c r="ABJ11" s="47"/>
      <c r="ABK11" s="47"/>
      <c r="ABL11" s="47"/>
      <c r="ABM11" s="47"/>
      <c r="ABN11" s="47"/>
      <c r="ABO11" s="47"/>
      <c r="ABP11" s="47"/>
      <c r="ABQ11" s="47"/>
      <c r="ABR11" s="47"/>
      <c r="ABS11" s="47"/>
      <c r="ABT11" s="47"/>
      <c r="ABU11" s="47"/>
      <c r="ABV11" s="47"/>
      <c r="ABW11" s="47"/>
      <c r="ABX11" s="47"/>
      <c r="ABY11" s="47"/>
      <c r="ABZ11" s="47"/>
      <c r="ACA11" s="47"/>
      <c r="ACB11" s="47"/>
      <c r="ACC11" s="47"/>
      <c r="ACD11" s="47"/>
      <c r="ACE11" s="47"/>
      <c r="ACF11" s="47"/>
      <c r="ACG11" s="47"/>
      <c r="ACH11" s="47"/>
      <c r="ACI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CT11" s="47"/>
      <c r="ACU11" s="47"/>
      <c r="ACV11" s="47"/>
      <c r="ACW11" s="47"/>
      <c r="ACX11" s="47"/>
      <c r="ACY11" s="47"/>
      <c r="ACZ11" s="47"/>
      <c r="ADA11" s="47"/>
      <c r="ADB11" s="47"/>
      <c r="ADC11" s="47"/>
      <c r="ADD11" s="47"/>
      <c r="ADE11" s="47"/>
      <c r="ADF11" s="47"/>
      <c r="ADG11" s="47"/>
      <c r="ADH11" s="47"/>
      <c r="ADI11" s="47"/>
      <c r="ADJ11" s="47"/>
      <c r="ADK11" s="47"/>
      <c r="ADL11" s="47"/>
      <c r="ADM11" s="47"/>
      <c r="ADN11" s="47"/>
      <c r="ADO11" s="47"/>
      <c r="ADP11" s="47"/>
      <c r="ADQ11" s="47"/>
      <c r="ADR11" s="47"/>
      <c r="ADS11" s="47"/>
      <c r="ADT11" s="47"/>
      <c r="ADU11" s="47"/>
      <c r="ADV11" s="47"/>
      <c r="ADW11" s="47"/>
      <c r="ADX11" s="47"/>
      <c r="ADY11" s="47"/>
      <c r="ADZ11" s="47"/>
      <c r="AEA11" s="47"/>
      <c r="AEB11" s="47"/>
      <c r="AEC11" s="47"/>
      <c r="AED11" s="47"/>
      <c r="AEE11" s="47"/>
      <c r="AEF11" s="47"/>
      <c r="AEG11" s="47"/>
      <c r="AEH11" s="47"/>
      <c r="AEI11" s="47"/>
      <c r="AEJ11" s="47"/>
      <c r="AEK11" s="47"/>
      <c r="AEL11" s="47"/>
      <c r="AEM11" s="47"/>
      <c r="AEN11" s="47"/>
      <c r="AEO11" s="47"/>
      <c r="AEP11" s="47"/>
      <c r="AEQ11" s="47"/>
      <c r="AER11" s="47"/>
      <c r="AES11" s="47"/>
      <c r="AET11" s="47"/>
      <c r="AEU11" s="47"/>
      <c r="AEV11" s="47"/>
      <c r="AEW11" s="47"/>
      <c r="AEX11" s="47"/>
      <c r="AEY11" s="47"/>
      <c r="AEZ11" s="47"/>
      <c r="AFA11" s="47"/>
      <c r="AFB11" s="47"/>
      <c r="AFC11" s="47"/>
      <c r="AFD11" s="47"/>
      <c r="AFE11" s="47"/>
      <c r="AFF11" s="47"/>
      <c r="AFG11" s="47"/>
      <c r="AFH11" s="47"/>
      <c r="AFI11" s="47"/>
      <c r="AFJ11" s="47"/>
      <c r="AFK11" s="47"/>
      <c r="AFL11" s="47"/>
      <c r="AFM11" s="47"/>
      <c r="AFN11" s="47"/>
      <c r="AFO11" s="47"/>
      <c r="AFP11" s="47"/>
      <c r="AFQ11" s="47"/>
      <c r="AFR11" s="47"/>
      <c r="AFS11" s="47"/>
      <c r="AFT11" s="47"/>
      <c r="AFU11" s="47"/>
      <c r="AFV11" s="47"/>
      <c r="AFW11" s="47"/>
      <c r="AFX11" s="47"/>
      <c r="AFY11" s="47"/>
      <c r="AFZ11" s="47"/>
      <c r="AGA11" s="47"/>
      <c r="AGB11" s="47"/>
      <c r="AGC11" s="47"/>
      <c r="AGD11" s="47"/>
      <c r="AGE11" s="47"/>
      <c r="AGF11" s="47"/>
      <c r="AGG11" s="47"/>
      <c r="AGH11" s="47"/>
      <c r="AGI11" s="47"/>
      <c r="AGJ11" s="47"/>
      <c r="AGK11" s="47"/>
      <c r="AGL11" s="47"/>
      <c r="AGM11" s="47"/>
      <c r="AGN11" s="47"/>
      <c r="AGO11" s="47"/>
      <c r="AGP11" s="47"/>
      <c r="AGQ11" s="47"/>
      <c r="AGR11" s="47"/>
      <c r="AGS11" s="47"/>
      <c r="AGT11" s="47"/>
      <c r="AGU11" s="47"/>
      <c r="AGV11" s="47"/>
      <c r="AGW11" s="47"/>
      <c r="AGX11" s="47"/>
      <c r="AGY11" s="47"/>
      <c r="AGZ11" s="47"/>
      <c r="AHA11" s="47"/>
      <c r="AHB11" s="47"/>
      <c r="AHC11" s="47"/>
      <c r="AHD11" s="47"/>
      <c r="AHE11" s="47"/>
      <c r="AHF11" s="47"/>
      <c r="AHG11" s="47"/>
      <c r="AHH11" s="47"/>
      <c r="AHI11" s="47"/>
      <c r="AHJ11" s="47"/>
      <c r="AHK11" s="47"/>
      <c r="AHL11" s="47"/>
      <c r="AHM11" s="47"/>
      <c r="AHN11" s="47"/>
      <c r="AHO11" s="47"/>
      <c r="AHP11" s="47"/>
      <c r="AHQ11" s="47"/>
      <c r="AHR11" s="47"/>
      <c r="AHS11" s="47"/>
      <c r="AHT11" s="47"/>
      <c r="AHU11" s="47"/>
      <c r="AHV11" s="47"/>
      <c r="AHW11" s="47"/>
      <c r="AHX11" s="47"/>
      <c r="AHY11" s="47"/>
      <c r="AHZ11" s="47"/>
      <c r="AIA11" s="47"/>
      <c r="AIB11" s="47"/>
      <c r="AIC11" s="47"/>
      <c r="AID11" s="47"/>
      <c r="AIE11" s="47"/>
      <c r="AIF11" s="47"/>
      <c r="AIG11" s="47"/>
      <c r="AIH11" s="47"/>
      <c r="AII11" s="47"/>
      <c r="AIJ11" s="47"/>
      <c r="AIK11" s="47"/>
      <c r="AIL11" s="47"/>
      <c r="AIM11" s="47"/>
      <c r="AIN11" s="47"/>
      <c r="AIO11" s="47"/>
      <c r="AIP11" s="47"/>
      <c r="AIQ11" s="47"/>
      <c r="AIR11" s="47"/>
      <c r="AIS11" s="47"/>
      <c r="AIT11" s="47"/>
      <c r="AIU11" s="47"/>
      <c r="AIV11" s="47"/>
      <c r="AIW11" s="47"/>
      <c r="AIX11" s="47"/>
      <c r="AIY11" s="47"/>
      <c r="AIZ11" s="47"/>
      <c r="AJA11" s="47"/>
      <c r="AJB11" s="47"/>
      <c r="AJC11" s="47"/>
      <c r="AJD11" s="47"/>
      <c r="AJE11" s="47"/>
      <c r="AJF11" s="47"/>
      <c r="AJG11" s="47"/>
      <c r="AJH11" s="47"/>
      <c r="AJI11" s="47"/>
      <c r="AJJ11" s="47"/>
      <c r="AJK11" s="47"/>
      <c r="AJL11" s="47"/>
      <c r="AJM11" s="47"/>
      <c r="AJN11" s="47"/>
      <c r="AJO11" s="47"/>
      <c r="AJP11" s="47"/>
      <c r="AJQ11" s="47"/>
      <c r="AJR11" s="47"/>
      <c r="AJS11" s="47"/>
      <c r="AJT11" s="47"/>
      <c r="AJU11" s="47"/>
      <c r="AJV11" s="47"/>
      <c r="AJW11" s="47"/>
      <c r="AJX11" s="47"/>
      <c r="AJY11" s="47"/>
      <c r="AJZ11" s="47"/>
      <c r="AKA11" s="47"/>
      <c r="AKB11" s="47"/>
      <c r="AKC11" s="47"/>
      <c r="AKD11" s="47"/>
      <c r="AKE11" s="47"/>
      <c r="AKF11" s="47"/>
      <c r="AKG11" s="47"/>
      <c r="AKH11" s="47"/>
      <c r="AKI11" s="47"/>
      <c r="AKJ11" s="47"/>
      <c r="AKK11" s="47"/>
      <c r="AKL11" s="47"/>
      <c r="AKM11" s="47"/>
      <c r="AKN11" s="47"/>
      <c r="AKO11" s="47"/>
      <c r="AKP11" s="47"/>
      <c r="AKQ11" s="47"/>
      <c r="AKR11" s="47"/>
      <c r="AKS11" s="47"/>
      <c r="AKT11" s="47"/>
      <c r="AKU11" s="47"/>
      <c r="AKV11" s="47"/>
      <c r="AKW11" s="47"/>
      <c r="AKX11" s="47"/>
      <c r="AKY11" s="47"/>
      <c r="AKZ11" s="47"/>
      <c r="ALA11" s="47"/>
      <c r="ALB11" s="47"/>
      <c r="ALC11" s="47"/>
      <c r="ALD11" s="47"/>
      <c r="ALE11" s="47"/>
      <c r="ALF11" s="47"/>
      <c r="ALG11" s="47"/>
      <c r="ALH11" s="47"/>
      <c r="ALI11" s="47"/>
      <c r="ALJ11" s="47"/>
      <c r="ALK11" s="47"/>
      <c r="ALL11" s="47"/>
      <c r="ALM11" s="47"/>
      <c r="ALN11" s="47"/>
      <c r="ALO11" s="47"/>
      <c r="ALP11" s="47"/>
      <c r="ALQ11" s="47"/>
      <c r="ALR11" s="47"/>
      <c r="ALS11" s="47"/>
      <c r="ALT11" s="47"/>
      <c r="ALU11" s="47"/>
      <c r="ALV11" s="47"/>
      <c r="ALW11" s="47"/>
      <c r="ALX11" s="47"/>
      <c r="ALY11" s="47"/>
      <c r="ALZ11" s="47"/>
      <c r="AMA11" s="47"/>
      <c r="AMB11" s="47"/>
      <c r="AMC11" s="47"/>
      <c r="AMD11" s="47"/>
      <c r="AME11" s="47"/>
      <c r="AMF11" s="47"/>
      <c r="AMG11" s="47"/>
      <c r="AMH11" s="47"/>
      <c r="AMI11" s="47"/>
      <c r="AMJ11" s="47"/>
      <c r="AMK11" s="47"/>
    </row>
    <row r="12" spans="1:1025" x14ac:dyDescent="0.25">
      <c r="A12" s="26" t="s">
        <v>671</v>
      </c>
      <c r="B12" s="26" t="s">
        <v>672</v>
      </c>
      <c r="C12" s="41"/>
      <c r="D12" s="41"/>
      <c r="E12" s="41"/>
      <c r="F12" s="50">
        <v>187.78</v>
      </c>
      <c r="G12" s="51">
        <v>22</v>
      </c>
      <c r="H12" s="26" t="s">
        <v>673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AMJ12" s="47"/>
      <c r="AMK12" s="47"/>
    </row>
    <row r="13" spans="1:1025" x14ac:dyDescent="0.25">
      <c r="A13" s="26" t="s">
        <v>671</v>
      </c>
      <c r="B13" s="26" t="s">
        <v>674</v>
      </c>
      <c r="C13" s="41"/>
      <c r="D13" s="41"/>
      <c r="E13" s="41"/>
      <c r="F13" s="50"/>
      <c r="G13" s="51">
        <v>8</v>
      </c>
      <c r="H13" s="26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  <c r="AMK13" s="47"/>
    </row>
    <row r="14" spans="1:1025" x14ac:dyDescent="0.25">
      <c r="A14" s="26" t="s">
        <v>675</v>
      </c>
      <c r="B14" s="26" t="s">
        <v>676</v>
      </c>
      <c r="C14" s="41"/>
      <c r="D14" s="41"/>
      <c r="E14" s="41"/>
      <c r="F14" s="50">
        <v>112.92</v>
      </c>
      <c r="G14" s="51">
        <v>26</v>
      </c>
      <c r="H14" s="26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  <c r="AMK14" s="47"/>
    </row>
    <row r="15" spans="1:1025" x14ac:dyDescent="0.25">
      <c r="A15" s="26" t="s">
        <v>677</v>
      </c>
      <c r="B15" s="26" t="s">
        <v>678</v>
      </c>
      <c r="C15" s="41"/>
      <c r="D15" s="41"/>
      <c r="E15" s="41"/>
      <c r="F15" s="10">
        <v>91.1</v>
      </c>
      <c r="G15" s="51">
        <v>16</v>
      </c>
      <c r="H15" s="2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</row>
    <row r="16" spans="1:1025" x14ac:dyDescent="0.25">
      <c r="A16" s="26" t="s">
        <v>679</v>
      </c>
      <c r="B16" s="26" t="s">
        <v>680</v>
      </c>
      <c r="C16" s="41"/>
      <c r="D16" s="41"/>
      <c r="E16" s="41"/>
      <c r="F16" s="10">
        <v>86.5</v>
      </c>
      <c r="G16" s="51">
        <v>16</v>
      </c>
      <c r="H16" s="2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  <c r="AAZ16" s="47"/>
      <c r="ABA16" s="47"/>
      <c r="ABB16" s="47"/>
      <c r="ABC16" s="47"/>
      <c r="ABD16" s="47"/>
      <c r="ABE16" s="47"/>
      <c r="ABF16" s="47"/>
      <c r="ABG16" s="47"/>
      <c r="ABH16" s="47"/>
      <c r="ABI16" s="47"/>
      <c r="ABJ16" s="47"/>
      <c r="ABK16" s="47"/>
      <c r="ABL16" s="47"/>
      <c r="ABM16" s="47"/>
      <c r="ABN16" s="47"/>
      <c r="ABO16" s="47"/>
      <c r="ABP16" s="47"/>
      <c r="ABQ16" s="47"/>
      <c r="ABR16" s="47"/>
      <c r="ABS16" s="47"/>
      <c r="ABT16" s="47"/>
      <c r="ABU16" s="47"/>
      <c r="ABV16" s="47"/>
      <c r="ABW16" s="47"/>
      <c r="ABX16" s="47"/>
      <c r="ABY16" s="47"/>
      <c r="ABZ16" s="47"/>
      <c r="ACA16" s="47"/>
      <c r="ACB16" s="47"/>
      <c r="ACC16" s="47"/>
      <c r="ACD16" s="47"/>
      <c r="ACE16" s="47"/>
      <c r="ACF16" s="47"/>
      <c r="ACG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CV16" s="47"/>
      <c r="ACW16" s="47"/>
      <c r="ACX16" s="47"/>
      <c r="ACY16" s="47"/>
      <c r="ACZ16" s="47"/>
      <c r="ADA16" s="47"/>
      <c r="ADB16" s="47"/>
      <c r="ADC16" s="47"/>
      <c r="ADD16" s="47"/>
      <c r="ADE16" s="47"/>
      <c r="ADF16" s="47"/>
      <c r="ADG16" s="47"/>
      <c r="ADH16" s="47"/>
      <c r="ADI16" s="47"/>
      <c r="ADJ16" s="47"/>
      <c r="ADK16" s="47"/>
      <c r="ADL16" s="47"/>
      <c r="ADM16" s="47"/>
      <c r="ADN16" s="47"/>
      <c r="ADO16" s="47"/>
      <c r="ADP16" s="47"/>
      <c r="ADQ16" s="47"/>
      <c r="ADR16" s="47"/>
      <c r="ADS16" s="47"/>
      <c r="ADT16" s="47"/>
      <c r="ADU16" s="47"/>
      <c r="ADV16" s="47"/>
      <c r="ADW16" s="47"/>
      <c r="ADX16" s="47"/>
      <c r="ADY16" s="47"/>
      <c r="ADZ16" s="47"/>
      <c r="AEA16" s="47"/>
      <c r="AEB16" s="47"/>
      <c r="AEC16" s="47"/>
      <c r="AED16" s="47"/>
      <c r="AEE16" s="47"/>
      <c r="AEF16" s="47"/>
      <c r="AEG16" s="47"/>
      <c r="AEH16" s="47"/>
      <c r="AEI16" s="47"/>
      <c r="AEJ16" s="47"/>
      <c r="AEK16" s="47"/>
      <c r="AEL16" s="47"/>
      <c r="AEM16" s="47"/>
      <c r="AEN16" s="47"/>
      <c r="AEO16" s="47"/>
      <c r="AEP16" s="47"/>
      <c r="AEQ16" s="47"/>
      <c r="AER16" s="47"/>
      <c r="AES16" s="47"/>
      <c r="AET16" s="47"/>
      <c r="AEU16" s="47"/>
      <c r="AEV16" s="47"/>
      <c r="AEW16" s="47"/>
      <c r="AEX16" s="47"/>
      <c r="AEY16" s="47"/>
      <c r="AEZ16" s="47"/>
      <c r="AFA16" s="47"/>
      <c r="AFB16" s="47"/>
      <c r="AFC16" s="47"/>
      <c r="AFD16" s="47"/>
      <c r="AFE16" s="47"/>
      <c r="AFF16" s="47"/>
      <c r="AFG16" s="47"/>
      <c r="AFH16" s="47"/>
      <c r="AFI16" s="47"/>
      <c r="AFJ16" s="47"/>
      <c r="AFK16" s="47"/>
      <c r="AFL16" s="47"/>
      <c r="AFM16" s="47"/>
      <c r="AFN16" s="47"/>
      <c r="AFO16" s="47"/>
      <c r="AFP16" s="47"/>
      <c r="AFQ16" s="47"/>
      <c r="AFR16" s="47"/>
      <c r="AFS16" s="47"/>
      <c r="AFT16" s="47"/>
      <c r="AFU16" s="47"/>
      <c r="AFV16" s="47"/>
      <c r="AFW16" s="47"/>
      <c r="AFX16" s="47"/>
      <c r="AFY16" s="47"/>
      <c r="AFZ16" s="47"/>
      <c r="AGA16" s="47"/>
      <c r="AGB16" s="47"/>
      <c r="AGC16" s="47"/>
      <c r="AGD16" s="47"/>
      <c r="AGE16" s="47"/>
      <c r="AGF16" s="47"/>
      <c r="AGG16" s="47"/>
      <c r="AGH16" s="47"/>
      <c r="AGI16" s="47"/>
      <c r="AGJ16" s="47"/>
      <c r="AGK16" s="47"/>
      <c r="AGL16" s="47"/>
      <c r="AGM16" s="47"/>
      <c r="AGN16" s="47"/>
      <c r="AGO16" s="47"/>
      <c r="AGP16" s="47"/>
      <c r="AGQ16" s="47"/>
      <c r="AGR16" s="47"/>
      <c r="AGS16" s="47"/>
      <c r="AGT16" s="47"/>
      <c r="AGU16" s="47"/>
      <c r="AGV16" s="47"/>
      <c r="AGW16" s="47"/>
      <c r="AGX16" s="47"/>
      <c r="AGY16" s="47"/>
      <c r="AGZ16" s="47"/>
      <c r="AHA16" s="47"/>
      <c r="AHB16" s="47"/>
      <c r="AHC16" s="47"/>
      <c r="AHD16" s="47"/>
      <c r="AHE16" s="47"/>
      <c r="AHF16" s="47"/>
      <c r="AHG16" s="47"/>
      <c r="AHH16" s="47"/>
      <c r="AHI16" s="47"/>
      <c r="AHJ16" s="47"/>
      <c r="AHK16" s="47"/>
      <c r="AHL16" s="47"/>
      <c r="AHM16" s="47"/>
      <c r="AHN16" s="47"/>
      <c r="AHO16" s="47"/>
      <c r="AHP16" s="47"/>
      <c r="AHQ16" s="47"/>
      <c r="AHR16" s="47"/>
      <c r="AHS16" s="47"/>
      <c r="AHT16" s="47"/>
      <c r="AHU16" s="47"/>
      <c r="AHV16" s="47"/>
      <c r="AHW16" s="47"/>
      <c r="AHX16" s="47"/>
      <c r="AHY16" s="47"/>
      <c r="AHZ16" s="47"/>
      <c r="AIA16" s="47"/>
      <c r="AIB16" s="47"/>
      <c r="AIC16" s="47"/>
      <c r="AID16" s="47"/>
      <c r="AIE16" s="47"/>
      <c r="AIF16" s="47"/>
      <c r="AIG16" s="47"/>
      <c r="AIH16" s="47"/>
      <c r="AII16" s="47"/>
      <c r="AIJ16" s="47"/>
      <c r="AIK16" s="47"/>
      <c r="AIL16" s="47"/>
      <c r="AIM16" s="47"/>
      <c r="AIN16" s="47"/>
      <c r="AIO16" s="47"/>
      <c r="AIP16" s="47"/>
      <c r="AIQ16" s="47"/>
      <c r="AIR16" s="47"/>
      <c r="AIS16" s="47"/>
      <c r="AIT16" s="47"/>
      <c r="AIU16" s="47"/>
      <c r="AIV16" s="47"/>
      <c r="AIW16" s="47"/>
      <c r="AIX16" s="47"/>
      <c r="AIY16" s="47"/>
      <c r="AIZ16" s="47"/>
      <c r="AJA16" s="47"/>
      <c r="AJB16" s="47"/>
      <c r="AJC16" s="47"/>
      <c r="AJD16" s="47"/>
      <c r="AJE16" s="47"/>
      <c r="AJF16" s="47"/>
      <c r="AJG16" s="47"/>
      <c r="AJH16" s="47"/>
      <c r="AJI16" s="47"/>
      <c r="AJJ16" s="47"/>
      <c r="AJK16" s="47"/>
      <c r="AJL16" s="47"/>
      <c r="AJM16" s="47"/>
      <c r="AJN16" s="47"/>
      <c r="AJO16" s="47"/>
      <c r="AJP16" s="47"/>
      <c r="AJQ16" s="47"/>
      <c r="AJR16" s="47"/>
      <c r="AJS16" s="47"/>
      <c r="AJT16" s="47"/>
      <c r="AJU16" s="47"/>
      <c r="AJV16" s="47"/>
      <c r="AJW16" s="47"/>
      <c r="AJX16" s="47"/>
      <c r="AJY16" s="47"/>
      <c r="AJZ16" s="47"/>
      <c r="AKA16" s="47"/>
      <c r="AKB16" s="47"/>
      <c r="AKC16" s="47"/>
      <c r="AKD16" s="47"/>
      <c r="AKE16" s="47"/>
      <c r="AKF16" s="47"/>
      <c r="AKG16" s="47"/>
      <c r="AKH16" s="47"/>
      <c r="AKI16" s="47"/>
      <c r="AKJ16" s="47"/>
      <c r="AKK16" s="47"/>
      <c r="AKL16" s="47"/>
      <c r="AKM16" s="47"/>
      <c r="AKN16" s="47"/>
      <c r="AKO16" s="47"/>
      <c r="AKP16" s="47"/>
      <c r="AKQ16" s="47"/>
      <c r="AKR16" s="47"/>
      <c r="AKS16" s="47"/>
      <c r="AKT16" s="47"/>
      <c r="AKU16" s="47"/>
      <c r="AKV16" s="47"/>
      <c r="AKW16" s="47"/>
      <c r="AKX16" s="47"/>
      <c r="AKY16" s="47"/>
      <c r="AKZ16" s="47"/>
      <c r="ALA16" s="47"/>
      <c r="ALB16" s="47"/>
      <c r="ALC16" s="47"/>
      <c r="ALD16" s="47"/>
      <c r="ALE16" s="47"/>
      <c r="ALF16" s="47"/>
      <c r="ALG16" s="47"/>
      <c r="ALH16" s="47"/>
      <c r="ALI16" s="47"/>
      <c r="ALJ16" s="47"/>
      <c r="ALK16" s="47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  <c r="ALW16" s="47"/>
      <c r="ALX16" s="47"/>
      <c r="ALY16" s="47"/>
      <c r="ALZ16" s="47"/>
      <c r="AMA16" s="47"/>
      <c r="AMB16" s="47"/>
      <c r="AMC16" s="47"/>
      <c r="AMD16" s="47"/>
      <c r="AME16" s="47"/>
      <c r="AMF16" s="47"/>
      <c r="AMG16" s="47"/>
      <c r="AMH16" s="47"/>
      <c r="AMI16" s="47"/>
      <c r="AMJ16" s="47"/>
      <c r="AMK16" s="47"/>
    </row>
    <row r="17" spans="1:1025" x14ac:dyDescent="0.25">
      <c r="A17" s="26" t="s">
        <v>681</v>
      </c>
      <c r="B17" s="26" t="s">
        <v>682</v>
      </c>
      <c r="C17" s="41"/>
      <c r="D17" s="41"/>
      <c r="E17" s="41"/>
      <c r="F17" s="10">
        <v>13</v>
      </c>
      <c r="G17" s="51">
        <v>4</v>
      </c>
      <c r="H17" s="26" t="s">
        <v>13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</row>
    <row r="18" spans="1:1025" x14ac:dyDescent="0.25">
      <c r="A18" s="26" t="s">
        <v>683</v>
      </c>
      <c r="B18" s="26" t="s">
        <v>684</v>
      </c>
      <c r="C18" s="41"/>
      <c r="D18" s="41"/>
      <c r="E18" s="41"/>
      <c r="F18" s="10">
        <v>14</v>
      </c>
      <c r="G18" s="51">
        <v>8</v>
      </c>
      <c r="H18" s="26" t="s">
        <v>685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  <c r="AAZ18" s="47"/>
      <c r="ABA18" s="47"/>
      <c r="ABB18" s="47"/>
      <c r="ABC18" s="47"/>
      <c r="ABD18" s="47"/>
      <c r="ABE18" s="47"/>
      <c r="ABF18" s="47"/>
      <c r="ABG18" s="47"/>
      <c r="ABH18" s="47"/>
      <c r="ABI18" s="47"/>
      <c r="ABJ18" s="47"/>
      <c r="ABK18" s="47"/>
      <c r="ABL18" s="47"/>
      <c r="ABM18" s="47"/>
      <c r="ABN18" s="47"/>
      <c r="ABO18" s="47"/>
      <c r="ABP18" s="47"/>
      <c r="ABQ18" s="47"/>
      <c r="ABR18" s="47"/>
      <c r="ABS18" s="47"/>
      <c r="ABT18" s="47"/>
      <c r="ABU18" s="47"/>
      <c r="ABV18" s="47"/>
      <c r="ABW18" s="47"/>
      <c r="ABX18" s="47"/>
      <c r="ABY18" s="47"/>
      <c r="ABZ18" s="47"/>
      <c r="ACA18" s="47"/>
      <c r="ACB18" s="47"/>
      <c r="ACC18" s="47"/>
      <c r="ACD18" s="47"/>
      <c r="ACE18" s="47"/>
      <c r="ACF18" s="47"/>
      <c r="ACG18" s="47"/>
      <c r="ACH18" s="47"/>
      <c r="ACI18" s="47"/>
      <c r="ACJ18" s="47"/>
      <c r="ACK18" s="47"/>
      <c r="ACL18" s="47"/>
      <c r="ACM18" s="47"/>
      <c r="ACN18" s="47"/>
      <c r="ACO18" s="47"/>
      <c r="ACP18" s="47"/>
      <c r="ACQ18" s="47"/>
      <c r="ACR18" s="47"/>
      <c r="ACS18" s="47"/>
      <c r="ACT18" s="47"/>
      <c r="ACU18" s="47"/>
      <c r="ACV18" s="47"/>
      <c r="ACW18" s="47"/>
      <c r="ACX18" s="47"/>
      <c r="ACY18" s="47"/>
      <c r="ACZ18" s="47"/>
      <c r="ADA18" s="47"/>
      <c r="ADB18" s="47"/>
      <c r="ADC18" s="47"/>
      <c r="ADD18" s="47"/>
      <c r="ADE18" s="47"/>
      <c r="ADF18" s="47"/>
      <c r="ADG18" s="47"/>
      <c r="ADH18" s="47"/>
      <c r="ADI18" s="47"/>
      <c r="ADJ18" s="47"/>
      <c r="ADK18" s="47"/>
      <c r="ADL18" s="47"/>
      <c r="ADM18" s="47"/>
      <c r="ADN18" s="47"/>
      <c r="ADO18" s="47"/>
      <c r="ADP18" s="47"/>
      <c r="ADQ18" s="47"/>
      <c r="ADR18" s="47"/>
      <c r="ADS18" s="47"/>
      <c r="ADT18" s="47"/>
      <c r="ADU18" s="47"/>
      <c r="ADV18" s="47"/>
      <c r="ADW18" s="47"/>
      <c r="ADX18" s="47"/>
      <c r="ADY18" s="47"/>
      <c r="ADZ18" s="47"/>
      <c r="AEA18" s="47"/>
      <c r="AEB18" s="47"/>
      <c r="AEC18" s="47"/>
      <c r="AED18" s="47"/>
      <c r="AEE18" s="47"/>
      <c r="AEF18" s="47"/>
      <c r="AEG18" s="47"/>
      <c r="AEH18" s="47"/>
      <c r="AEI18" s="47"/>
      <c r="AEJ18" s="47"/>
      <c r="AEK18" s="47"/>
      <c r="AEL18" s="47"/>
      <c r="AEM18" s="47"/>
      <c r="AEN18" s="47"/>
      <c r="AEO18" s="47"/>
      <c r="AEP18" s="47"/>
      <c r="AEQ18" s="47"/>
      <c r="AER18" s="47"/>
      <c r="AES18" s="47"/>
      <c r="AET18" s="47"/>
      <c r="AEU18" s="47"/>
      <c r="AEV18" s="47"/>
      <c r="AEW18" s="47"/>
      <c r="AEX18" s="47"/>
      <c r="AEY18" s="47"/>
      <c r="AEZ18" s="47"/>
      <c r="AFA18" s="47"/>
      <c r="AFB18" s="47"/>
      <c r="AFC18" s="47"/>
      <c r="AFD18" s="47"/>
      <c r="AFE18" s="47"/>
      <c r="AFF18" s="47"/>
      <c r="AFG18" s="47"/>
      <c r="AFH18" s="47"/>
      <c r="AFI18" s="47"/>
      <c r="AFJ18" s="47"/>
      <c r="AFK18" s="47"/>
      <c r="AFL18" s="47"/>
      <c r="AFM18" s="47"/>
      <c r="AFN18" s="47"/>
      <c r="AFO18" s="47"/>
      <c r="AFP18" s="47"/>
      <c r="AFQ18" s="47"/>
      <c r="AFR18" s="47"/>
      <c r="AFS18" s="47"/>
      <c r="AFT18" s="47"/>
      <c r="AFU18" s="47"/>
      <c r="AFV18" s="47"/>
      <c r="AFW18" s="47"/>
      <c r="AFX18" s="47"/>
      <c r="AFY18" s="47"/>
      <c r="AFZ18" s="47"/>
      <c r="AGA18" s="47"/>
      <c r="AGB18" s="47"/>
      <c r="AGC18" s="47"/>
      <c r="AGD18" s="47"/>
      <c r="AGE18" s="47"/>
      <c r="AGF18" s="47"/>
      <c r="AGG18" s="47"/>
      <c r="AGH18" s="47"/>
      <c r="AGI18" s="47"/>
      <c r="AGJ18" s="47"/>
      <c r="AGK18" s="47"/>
      <c r="AGL18" s="47"/>
      <c r="AGM18" s="47"/>
      <c r="AGN18" s="47"/>
      <c r="AGO18" s="47"/>
      <c r="AGP18" s="47"/>
      <c r="AGQ18" s="47"/>
      <c r="AGR18" s="47"/>
      <c r="AGS18" s="47"/>
      <c r="AGT18" s="47"/>
      <c r="AGU18" s="47"/>
      <c r="AGV18" s="47"/>
      <c r="AGW18" s="47"/>
      <c r="AGX18" s="47"/>
      <c r="AGY18" s="47"/>
      <c r="AGZ18" s="47"/>
      <c r="AHA18" s="47"/>
      <c r="AHB18" s="47"/>
      <c r="AHC18" s="47"/>
      <c r="AHD18" s="47"/>
      <c r="AHE18" s="47"/>
      <c r="AHF18" s="47"/>
      <c r="AHG18" s="47"/>
      <c r="AHH18" s="47"/>
      <c r="AHI18" s="47"/>
      <c r="AHJ18" s="47"/>
      <c r="AHK18" s="47"/>
      <c r="AHL18" s="47"/>
      <c r="AHM18" s="47"/>
      <c r="AHN18" s="47"/>
      <c r="AHO18" s="47"/>
      <c r="AHP18" s="47"/>
      <c r="AHQ18" s="47"/>
      <c r="AHR18" s="47"/>
      <c r="AHS18" s="47"/>
      <c r="AHT18" s="47"/>
      <c r="AHU18" s="47"/>
      <c r="AHV18" s="47"/>
      <c r="AHW18" s="47"/>
      <c r="AHX18" s="47"/>
      <c r="AHY18" s="47"/>
      <c r="AHZ18" s="47"/>
      <c r="AIA18" s="47"/>
      <c r="AIB18" s="47"/>
      <c r="AIC18" s="47"/>
      <c r="AID18" s="47"/>
      <c r="AIE18" s="47"/>
      <c r="AIF18" s="47"/>
      <c r="AIG18" s="47"/>
      <c r="AIH18" s="47"/>
      <c r="AII18" s="47"/>
      <c r="AIJ18" s="47"/>
      <c r="AIK18" s="47"/>
      <c r="AIL18" s="47"/>
      <c r="AIM18" s="47"/>
      <c r="AIN18" s="47"/>
      <c r="AIO18" s="47"/>
      <c r="AIP18" s="47"/>
      <c r="AIQ18" s="47"/>
      <c r="AIR18" s="47"/>
      <c r="AIS18" s="47"/>
      <c r="AIT18" s="47"/>
      <c r="AIU18" s="47"/>
      <c r="AIV18" s="47"/>
      <c r="AIW18" s="47"/>
      <c r="AIX18" s="47"/>
      <c r="AIY18" s="47"/>
      <c r="AIZ18" s="47"/>
      <c r="AJA18" s="47"/>
      <c r="AJB18" s="47"/>
      <c r="AJC18" s="47"/>
      <c r="AJD18" s="47"/>
      <c r="AJE18" s="47"/>
      <c r="AJF18" s="47"/>
      <c r="AJG18" s="47"/>
      <c r="AJH18" s="47"/>
      <c r="AJI18" s="47"/>
      <c r="AJJ18" s="47"/>
      <c r="AJK18" s="47"/>
      <c r="AJL18" s="47"/>
      <c r="AJM18" s="47"/>
      <c r="AJN18" s="47"/>
      <c r="AJO18" s="47"/>
      <c r="AJP18" s="47"/>
      <c r="AJQ18" s="47"/>
      <c r="AJR18" s="47"/>
      <c r="AJS18" s="47"/>
      <c r="AJT18" s="47"/>
      <c r="AJU18" s="47"/>
      <c r="AJV18" s="47"/>
      <c r="AJW18" s="47"/>
      <c r="AJX18" s="47"/>
      <c r="AJY18" s="47"/>
      <c r="AJZ18" s="47"/>
      <c r="AKA18" s="47"/>
      <c r="AKB18" s="47"/>
      <c r="AKC18" s="47"/>
      <c r="AKD18" s="47"/>
      <c r="AKE18" s="47"/>
      <c r="AKF18" s="47"/>
      <c r="AKG18" s="47"/>
      <c r="AKH18" s="47"/>
      <c r="AKI18" s="47"/>
      <c r="AKJ18" s="47"/>
      <c r="AKK18" s="47"/>
      <c r="AKL18" s="47"/>
      <c r="AKM18" s="47"/>
      <c r="AKN18" s="47"/>
      <c r="AKO18" s="47"/>
      <c r="AKP18" s="47"/>
      <c r="AKQ18" s="47"/>
      <c r="AKR18" s="47"/>
      <c r="AKS18" s="47"/>
      <c r="AKT18" s="47"/>
      <c r="AKU18" s="47"/>
      <c r="AKV18" s="47"/>
      <c r="AKW18" s="47"/>
      <c r="AKX18" s="47"/>
      <c r="AKY18" s="47"/>
      <c r="AKZ18" s="47"/>
      <c r="ALA18" s="47"/>
      <c r="ALB18" s="47"/>
      <c r="ALC18" s="47"/>
      <c r="ALD18" s="47"/>
      <c r="ALE18" s="47"/>
      <c r="ALF18" s="47"/>
      <c r="ALG18" s="47"/>
      <c r="ALH18" s="47"/>
      <c r="ALI18" s="47"/>
      <c r="ALJ18" s="47"/>
      <c r="ALK18" s="47"/>
      <c r="ALL18" s="47"/>
      <c r="ALM18" s="47"/>
      <c r="ALN18" s="47"/>
      <c r="ALO18" s="47"/>
      <c r="ALP18" s="47"/>
      <c r="ALQ18" s="47"/>
      <c r="ALR18" s="47"/>
      <c r="ALS18" s="47"/>
      <c r="ALT18" s="47"/>
      <c r="ALU18" s="47"/>
      <c r="ALV18" s="47"/>
      <c r="ALW18" s="47"/>
      <c r="ALX18" s="47"/>
      <c r="ALY18" s="47"/>
      <c r="ALZ18" s="47"/>
      <c r="AMA18" s="47"/>
      <c r="AMB18" s="47"/>
      <c r="AMC18" s="47"/>
      <c r="AMD18" s="47"/>
      <c r="AME18" s="47"/>
      <c r="AMF18" s="47"/>
      <c r="AMG18" s="47"/>
      <c r="AMH18" s="47"/>
      <c r="AMI18" s="47"/>
      <c r="AMJ18" s="47"/>
      <c r="AMK18" s="47"/>
    </row>
    <row r="19" spans="1:1025" x14ac:dyDescent="0.25">
      <c r="A19" s="26" t="s">
        <v>686</v>
      </c>
      <c r="B19" s="26" t="s">
        <v>687</v>
      </c>
      <c r="C19" s="41"/>
      <c r="D19" s="41"/>
      <c r="E19" s="41"/>
      <c r="F19" s="50">
        <v>97.27</v>
      </c>
      <c r="G19" s="51">
        <v>160</v>
      </c>
      <c r="H19" s="2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  <c r="WK19" s="47"/>
      <c r="WL19" s="47"/>
      <c r="WM19" s="47"/>
      <c r="WN19" s="47"/>
      <c r="WO19" s="47"/>
      <c r="WP19" s="47"/>
      <c r="WQ19" s="47"/>
      <c r="WR19" s="47"/>
      <c r="WS19" s="47"/>
      <c r="WT19" s="47"/>
      <c r="WU19" s="47"/>
      <c r="WV19" s="47"/>
      <c r="WW19" s="47"/>
      <c r="WX19" s="47"/>
      <c r="WY19" s="47"/>
      <c r="WZ19" s="47"/>
      <c r="XA19" s="47"/>
      <c r="XB19" s="47"/>
      <c r="XC19" s="47"/>
      <c r="XD19" s="47"/>
      <c r="XE19" s="47"/>
      <c r="XF19" s="47"/>
      <c r="XG19" s="47"/>
      <c r="XH19" s="47"/>
      <c r="XI19" s="47"/>
      <c r="XJ19" s="47"/>
      <c r="XK19" s="47"/>
      <c r="XL19" s="47"/>
      <c r="XM19" s="47"/>
      <c r="XN19" s="47"/>
      <c r="XO19" s="47"/>
      <c r="XP19" s="47"/>
      <c r="XQ19" s="47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7"/>
      <c r="YD19" s="47"/>
      <c r="YE19" s="47"/>
      <c r="YF19" s="47"/>
      <c r="YG19" s="47"/>
      <c r="YH19" s="47"/>
      <c r="YI19" s="47"/>
      <c r="YJ19" s="47"/>
      <c r="YK19" s="47"/>
      <c r="YL19" s="47"/>
      <c r="YM19" s="47"/>
      <c r="YN19" s="47"/>
      <c r="YO19" s="47"/>
      <c r="YP19" s="47"/>
      <c r="YQ19" s="47"/>
      <c r="YR19" s="47"/>
      <c r="YS19" s="47"/>
      <c r="YT19" s="47"/>
      <c r="YU19" s="47"/>
      <c r="YV19" s="47"/>
      <c r="YW19" s="47"/>
      <c r="YX19" s="47"/>
      <c r="YY19" s="47"/>
      <c r="YZ19" s="47"/>
      <c r="ZA19" s="47"/>
      <c r="ZB19" s="47"/>
      <c r="ZC19" s="47"/>
      <c r="ZD19" s="47"/>
      <c r="ZE19" s="47"/>
      <c r="ZF19" s="47"/>
      <c r="ZG19" s="47"/>
      <c r="ZH19" s="47"/>
      <c r="ZI19" s="47"/>
      <c r="ZJ19" s="47"/>
      <c r="ZK19" s="47"/>
      <c r="ZL19" s="47"/>
      <c r="ZM19" s="47"/>
      <c r="ZN19" s="47"/>
      <c r="ZO19" s="47"/>
      <c r="ZP19" s="47"/>
      <c r="ZQ19" s="47"/>
      <c r="ZR19" s="47"/>
      <c r="ZS19" s="47"/>
      <c r="ZT19" s="47"/>
      <c r="ZU19" s="47"/>
      <c r="ZV19" s="47"/>
      <c r="ZW19" s="47"/>
      <c r="ZX19" s="47"/>
      <c r="ZY19" s="47"/>
      <c r="ZZ19" s="47"/>
      <c r="AAA19" s="47"/>
      <c r="AAB19" s="47"/>
      <c r="AAC19" s="47"/>
      <c r="AAD19" s="47"/>
      <c r="AAE19" s="47"/>
      <c r="AAF19" s="47"/>
      <c r="AAG19" s="47"/>
      <c r="AAH19" s="47"/>
      <c r="AAI19" s="47"/>
      <c r="AAJ19" s="47"/>
      <c r="AAK19" s="47"/>
      <c r="AAL19" s="47"/>
      <c r="AAM19" s="47"/>
      <c r="AAN19" s="47"/>
      <c r="AAO19" s="47"/>
      <c r="AAP19" s="47"/>
      <c r="AAQ19" s="47"/>
      <c r="AAR19" s="47"/>
      <c r="AAS19" s="47"/>
      <c r="AAT19" s="47"/>
      <c r="AAU19" s="47"/>
      <c r="AAV19" s="47"/>
      <c r="AAW19" s="47"/>
      <c r="AAX19" s="47"/>
      <c r="AAY19" s="47"/>
      <c r="AAZ19" s="47"/>
      <c r="ABA19" s="47"/>
      <c r="ABB19" s="47"/>
      <c r="ABC19" s="47"/>
      <c r="ABD19" s="47"/>
      <c r="ABE19" s="47"/>
      <c r="ABF19" s="47"/>
      <c r="ABG19" s="47"/>
      <c r="ABH19" s="47"/>
      <c r="ABI19" s="47"/>
      <c r="ABJ19" s="47"/>
      <c r="ABK19" s="47"/>
      <c r="ABL19" s="47"/>
      <c r="ABM19" s="47"/>
      <c r="ABN19" s="47"/>
      <c r="ABO19" s="47"/>
      <c r="ABP19" s="47"/>
      <c r="ABQ19" s="47"/>
      <c r="ABR19" s="47"/>
      <c r="ABS19" s="47"/>
      <c r="ABT19" s="47"/>
      <c r="ABU19" s="47"/>
      <c r="ABV19" s="47"/>
      <c r="ABW19" s="47"/>
      <c r="ABX19" s="47"/>
      <c r="ABY19" s="47"/>
      <c r="ABZ19" s="47"/>
      <c r="ACA19" s="47"/>
      <c r="ACB19" s="47"/>
      <c r="ACC19" s="47"/>
      <c r="ACD19" s="47"/>
      <c r="ACE19" s="47"/>
      <c r="ACF19" s="47"/>
      <c r="ACG19" s="47"/>
      <c r="ACH19" s="47"/>
      <c r="ACI19" s="47"/>
      <c r="ACJ19" s="47"/>
      <c r="ACK19" s="47"/>
      <c r="ACL19" s="47"/>
      <c r="ACM19" s="47"/>
      <c r="ACN19" s="47"/>
      <c r="ACO19" s="47"/>
      <c r="ACP19" s="47"/>
      <c r="ACQ19" s="47"/>
      <c r="ACR19" s="47"/>
      <c r="ACS19" s="47"/>
      <c r="ACT19" s="47"/>
      <c r="ACU19" s="47"/>
      <c r="ACV19" s="47"/>
      <c r="ACW19" s="47"/>
      <c r="ACX19" s="47"/>
      <c r="ACY19" s="47"/>
      <c r="ACZ19" s="47"/>
      <c r="ADA19" s="47"/>
      <c r="ADB19" s="47"/>
      <c r="ADC19" s="47"/>
      <c r="ADD19" s="47"/>
      <c r="ADE19" s="47"/>
      <c r="ADF19" s="47"/>
      <c r="ADG19" s="47"/>
      <c r="ADH19" s="47"/>
      <c r="ADI19" s="47"/>
      <c r="ADJ19" s="47"/>
      <c r="ADK19" s="47"/>
      <c r="ADL19" s="47"/>
      <c r="ADM19" s="47"/>
      <c r="ADN19" s="47"/>
      <c r="ADO19" s="47"/>
      <c r="ADP19" s="47"/>
      <c r="ADQ19" s="47"/>
      <c r="ADR19" s="47"/>
      <c r="ADS19" s="47"/>
      <c r="ADT19" s="47"/>
      <c r="ADU19" s="47"/>
      <c r="ADV19" s="47"/>
      <c r="ADW19" s="47"/>
      <c r="ADX19" s="47"/>
      <c r="ADY19" s="47"/>
      <c r="ADZ19" s="47"/>
      <c r="AEA19" s="47"/>
      <c r="AEB19" s="47"/>
      <c r="AEC19" s="47"/>
      <c r="AED19" s="47"/>
      <c r="AEE19" s="47"/>
      <c r="AEF19" s="47"/>
      <c r="AEG19" s="47"/>
      <c r="AEH19" s="47"/>
      <c r="AEI19" s="47"/>
      <c r="AEJ19" s="47"/>
      <c r="AEK19" s="47"/>
      <c r="AEL19" s="47"/>
      <c r="AEM19" s="47"/>
      <c r="AEN19" s="47"/>
      <c r="AEO19" s="47"/>
      <c r="AEP19" s="47"/>
      <c r="AEQ19" s="47"/>
      <c r="AER19" s="47"/>
      <c r="AES19" s="47"/>
      <c r="AET19" s="47"/>
      <c r="AEU19" s="47"/>
      <c r="AEV19" s="47"/>
      <c r="AEW19" s="47"/>
      <c r="AEX19" s="47"/>
      <c r="AEY19" s="47"/>
      <c r="AEZ19" s="47"/>
      <c r="AFA19" s="47"/>
      <c r="AFB19" s="47"/>
      <c r="AFC19" s="47"/>
      <c r="AFD19" s="47"/>
      <c r="AFE19" s="47"/>
      <c r="AFF19" s="47"/>
      <c r="AFG19" s="47"/>
      <c r="AFH19" s="47"/>
      <c r="AFI19" s="47"/>
      <c r="AFJ19" s="47"/>
      <c r="AFK19" s="47"/>
      <c r="AFL19" s="47"/>
      <c r="AFM19" s="47"/>
      <c r="AFN19" s="47"/>
      <c r="AFO19" s="47"/>
      <c r="AFP19" s="47"/>
      <c r="AFQ19" s="47"/>
      <c r="AFR19" s="47"/>
      <c r="AFS19" s="47"/>
      <c r="AFT19" s="47"/>
      <c r="AFU19" s="47"/>
      <c r="AFV19" s="47"/>
      <c r="AFW19" s="47"/>
      <c r="AFX19" s="47"/>
      <c r="AFY19" s="47"/>
      <c r="AFZ19" s="47"/>
      <c r="AGA19" s="47"/>
      <c r="AGB19" s="47"/>
      <c r="AGC19" s="47"/>
      <c r="AGD19" s="47"/>
      <c r="AGE19" s="47"/>
      <c r="AGF19" s="47"/>
      <c r="AGG19" s="47"/>
      <c r="AGH19" s="47"/>
      <c r="AGI19" s="47"/>
      <c r="AGJ19" s="47"/>
      <c r="AGK19" s="47"/>
      <c r="AGL19" s="47"/>
      <c r="AGM19" s="47"/>
      <c r="AGN19" s="47"/>
      <c r="AGO19" s="47"/>
      <c r="AGP19" s="47"/>
      <c r="AGQ19" s="47"/>
      <c r="AGR19" s="47"/>
      <c r="AGS19" s="47"/>
      <c r="AGT19" s="47"/>
      <c r="AGU19" s="47"/>
      <c r="AGV19" s="47"/>
      <c r="AGW19" s="47"/>
      <c r="AGX19" s="47"/>
      <c r="AGY19" s="47"/>
      <c r="AGZ19" s="47"/>
      <c r="AHA19" s="47"/>
      <c r="AHB19" s="47"/>
      <c r="AHC19" s="47"/>
      <c r="AHD19" s="47"/>
      <c r="AHE19" s="47"/>
      <c r="AHF19" s="47"/>
      <c r="AHG19" s="47"/>
      <c r="AHH19" s="47"/>
      <c r="AHI19" s="47"/>
      <c r="AHJ19" s="47"/>
      <c r="AHK19" s="47"/>
      <c r="AHL19" s="47"/>
      <c r="AHM19" s="47"/>
      <c r="AHN19" s="47"/>
      <c r="AHO19" s="47"/>
      <c r="AHP19" s="47"/>
      <c r="AHQ19" s="47"/>
      <c r="AHR19" s="47"/>
      <c r="AHS19" s="47"/>
      <c r="AHT19" s="47"/>
      <c r="AHU19" s="47"/>
      <c r="AHV19" s="47"/>
      <c r="AHW19" s="47"/>
      <c r="AHX19" s="47"/>
      <c r="AHY19" s="47"/>
      <c r="AHZ19" s="47"/>
      <c r="AIA19" s="47"/>
      <c r="AIB19" s="47"/>
      <c r="AIC19" s="47"/>
      <c r="AID19" s="47"/>
      <c r="AIE19" s="47"/>
      <c r="AIF19" s="47"/>
      <c r="AIG19" s="47"/>
      <c r="AIH19" s="47"/>
      <c r="AII19" s="47"/>
      <c r="AIJ19" s="47"/>
      <c r="AIK19" s="47"/>
      <c r="AIL19" s="47"/>
      <c r="AIM19" s="47"/>
      <c r="AIN19" s="47"/>
      <c r="AIO19" s="47"/>
      <c r="AIP19" s="47"/>
      <c r="AIQ19" s="47"/>
      <c r="AIR19" s="47"/>
      <c r="AIS19" s="47"/>
      <c r="AIT19" s="47"/>
      <c r="AIU19" s="47"/>
      <c r="AIV19" s="47"/>
      <c r="AIW19" s="47"/>
      <c r="AIX19" s="47"/>
      <c r="AIY19" s="47"/>
      <c r="AIZ19" s="47"/>
      <c r="AJA19" s="47"/>
      <c r="AJB19" s="47"/>
      <c r="AJC19" s="47"/>
      <c r="AJD19" s="47"/>
      <c r="AJE19" s="47"/>
      <c r="AJF19" s="47"/>
      <c r="AJG19" s="47"/>
      <c r="AJH19" s="47"/>
      <c r="AJI19" s="47"/>
      <c r="AJJ19" s="47"/>
      <c r="AJK19" s="47"/>
      <c r="AJL19" s="47"/>
      <c r="AJM19" s="47"/>
      <c r="AJN19" s="47"/>
      <c r="AJO19" s="47"/>
      <c r="AJP19" s="47"/>
      <c r="AJQ19" s="47"/>
      <c r="AJR19" s="47"/>
      <c r="AJS19" s="47"/>
      <c r="AJT19" s="47"/>
      <c r="AJU19" s="47"/>
      <c r="AJV19" s="47"/>
      <c r="AJW19" s="47"/>
      <c r="AJX19" s="47"/>
      <c r="AJY19" s="47"/>
      <c r="AJZ19" s="47"/>
      <c r="AKA19" s="47"/>
      <c r="AKB19" s="47"/>
      <c r="AKC19" s="47"/>
      <c r="AKD19" s="47"/>
      <c r="AKE19" s="47"/>
      <c r="AKF19" s="47"/>
      <c r="AKG19" s="47"/>
      <c r="AKH19" s="47"/>
      <c r="AKI19" s="47"/>
      <c r="AKJ19" s="47"/>
      <c r="AKK19" s="47"/>
      <c r="AKL19" s="47"/>
      <c r="AKM19" s="47"/>
      <c r="AKN19" s="47"/>
      <c r="AKO19" s="47"/>
      <c r="AKP19" s="47"/>
      <c r="AKQ19" s="47"/>
      <c r="AKR19" s="47"/>
      <c r="AKS19" s="47"/>
      <c r="AKT19" s="47"/>
      <c r="AKU19" s="47"/>
      <c r="AKV19" s="47"/>
      <c r="AKW19" s="47"/>
      <c r="AKX19" s="47"/>
      <c r="AKY19" s="47"/>
      <c r="AKZ19" s="47"/>
      <c r="ALA19" s="47"/>
      <c r="ALB19" s="47"/>
      <c r="ALC19" s="47"/>
      <c r="ALD19" s="47"/>
      <c r="ALE19" s="47"/>
      <c r="ALF19" s="47"/>
      <c r="ALG19" s="47"/>
      <c r="ALH19" s="47"/>
      <c r="ALI19" s="47"/>
      <c r="ALJ19" s="47"/>
      <c r="ALK19" s="47"/>
      <c r="ALL19" s="47"/>
      <c r="ALM19" s="47"/>
      <c r="ALN19" s="47"/>
      <c r="ALO19" s="47"/>
      <c r="ALP19" s="47"/>
      <c r="ALQ19" s="47"/>
      <c r="ALR19" s="47"/>
      <c r="ALS19" s="47"/>
      <c r="ALT19" s="47"/>
      <c r="ALU19" s="47"/>
      <c r="ALV19" s="47"/>
      <c r="ALW19" s="47"/>
      <c r="ALX19" s="47"/>
      <c r="ALY19" s="47"/>
      <c r="ALZ19" s="47"/>
      <c r="AMA19" s="47"/>
      <c r="AMB19" s="47"/>
      <c r="AMC19" s="47"/>
      <c r="AMD19" s="47"/>
      <c r="AME19" s="47"/>
      <c r="AMF19" s="47"/>
      <c r="AMG19" s="47"/>
      <c r="AMH19" s="47"/>
      <c r="AMI19" s="47"/>
      <c r="AMJ19" s="47"/>
      <c r="AMK19" s="47"/>
    </row>
    <row r="20" spans="1:1025" x14ac:dyDescent="0.25">
      <c r="A20" s="26" t="s">
        <v>688</v>
      </c>
      <c r="B20" s="26" t="s">
        <v>689</v>
      </c>
      <c r="C20" s="41"/>
      <c r="D20" s="41"/>
      <c r="E20" s="41"/>
      <c r="F20" s="10">
        <v>81</v>
      </c>
      <c r="G20" s="51">
        <v>16</v>
      </c>
      <c r="H20" s="2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  <c r="AAZ20" s="47"/>
      <c r="ABA20" s="47"/>
      <c r="ABB20" s="47"/>
      <c r="ABC20" s="47"/>
      <c r="ABD20" s="47"/>
      <c r="ABE20" s="47"/>
      <c r="ABF20" s="47"/>
      <c r="ABG20" s="47"/>
      <c r="ABH20" s="47"/>
      <c r="ABI20" s="47"/>
      <c r="ABJ20" s="47"/>
      <c r="ABK20" s="47"/>
      <c r="ABL20" s="47"/>
      <c r="ABM20" s="47"/>
      <c r="ABN20" s="47"/>
      <c r="ABO20" s="47"/>
      <c r="ABP20" s="47"/>
      <c r="ABQ20" s="47"/>
      <c r="ABR20" s="47"/>
      <c r="ABS20" s="47"/>
      <c r="ABT20" s="47"/>
      <c r="ABU20" s="47"/>
      <c r="ABV20" s="47"/>
      <c r="ABW20" s="47"/>
      <c r="ABX20" s="47"/>
      <c r="ABY20" s="47"/>
      <c r="ABZ20" s="47"/>
      <c r="ACA20" s="47"/>
      <c r="ACB20" s="47"/>
      <c r="ACC20" s="47"/>
      <c r="ACD20" s="47"/>
      <c r="ACE20" s="47"/>
      <c r="ACF20" s="47"/>
      <c r="ACG20" s="47"/>
      <c r="ACH20" s="47"/>
      <c r="ACI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CT20" s="47"/>
      <c r="ACU20" s="47"/>
      <c r="ACV20" s="47"/>
      <c r="ACW20" s="47"/>
      <c r="ACX20" s="47"/>
      <c r="ACY20" s="47"/>
      <c r="ACZ20" s="47"/>
      <c r="ADA20" s="47"/>
      <c r="ADB20" s="47"/>
      <c r="ADC20" s="47"/>
      <c r="ADD20" s="47"/>
      <c r="ADE20" s="47"/>
      <c r="ADF20" s="47"/>
      <c r="ADG20" s="47"/>
      <c r="ADH20" s="47"/>
      <c r="ADI20" s="47"/>
      <c r="ADJ20" s="47"/>
      <c r="ADK20" s="47"/>
      <c r="ADL20" s="47"/>
      <c r="ADM20" s="47"/>
      <c r="ADN20" s="47"/>
      <c r="ADO20" s="47"/>
      <c r="ADP20" s="47"/>
      <c r="ADQ20" s="47"/>
      <c r="ADR20" s="47"/>
      <c r="ADS20" s="47"/>
      <c r="ADT20" s="47"/>
      <c r="ADU20" s="47"/>
      <c r="ADV20" s="47"/>
      <c r="ADW20" s="47"/>
      <c r="ADX20" s="47"/>
      <c r="ADY20" s="47"/>
      <c r="ADZ20" s="47"/>
      <c r="AEA20" s="47"/>
      <c r="AEB20" s="47"/>
      <c r="AEC20" s="47"/>
      <c r="AED20" s="47"/>
      <c r="AEE20" s="47"/>
      <c r="AEF20" s="47"/>
      <c r="AEG20" s="47"/>
      <c r="AEH20" s="47"/>
      <c r="AEI20" s="47"/>
      <c r="AEJ20" s="47"/>
      <c r="AEK20" s="47"/>
      <c r="AEL20" s="47"/>
      <c r="AEM20" s="47"/>
      <c r="AEN20" s="47"/>
      <c r="AEO20" s="47"/>
      <c r="AEP20" s="47"/>
      <c r="AEQ20" s="47"/>
      <c r="AER20" s="47"/>
      <c r="AES20" s="47"/>
      <c r="AET20" s="47"/>
      <c r="AEU20" s="47"/>
      <c r="AEV20" s="47"/>
      <c r="AEW20" s="47"/>
      <c r="AEX20" s="47"/>
      <c r="AEY20" s="47"/>
      <c r="AEZ20" s="47"/>
      <c r="AFA20" s="47"/>
      <c r="AFB20" s="47"/>
      <c r="AFC20" s="47"/>
      <c r="AFD20" s="47"/>
      <c r="AFE20" s="47"/>
      <c r="AFF20" s="47"/>
      <c r="AFG20" s="47"/>
      <c r="AFH20" s="47"/>
      <c r="AFI20" s="47"/>
      <c r="AFJ20" s="47"/>
      <c r="AFK20" s="47"/>
      <c r="AFL20" s="47"/>
      <c r="AFM20" s="47"/>
      <c r="AFN20" s="47"/>
      <c r="AFO20" s="47"/>
      <c r="AFP20" s="47"/>
      <c r="AFQ20" s="47"/>
      <c r="AFR20" s="47"/>
      <c r="AFS20" s="47"/>
      <c r="AFT20" s="47"/>
      <c r="AFU20" s="47"/>
      <c r="AFV20" s="47"/>
      <c r="AFW20" s="47"/>
      <c r="AFX20" s="47"/>
      <c r="AFY20" s="47"/>
      <c r="AFZ20" s="47"/>
      <c r="AGA20" s="47"/>
      <c r="AGB20" s="47"/>
      <c r="AGC20" s="47"/>
      <c r="AGD20" s="47"/>
      <c r="AGE20" s="47"/>
      <c r="AGF20" s="47"/>
      <c r="AGG20" s="47"/>
      <c r="AGH20" s="47"/>
      <c r="AGI20" s="47"/>
      <c r="AGJ20" s="47"/>
      <c r="AGK20" s="47"/>
      <c r="AGL20" s="47"/>
      <c r="AGM20" s="47"/>
      <c r="AGN20" s="47"/>
      <c r="AGO20" s="47"/>
      <c r="AGP20" s="47"/>
      <c r="AGQ20" s="47"/>
      <c r="AGR20" s="47"/>
      <c r="AGS20" s="47"/>
      <c r="AGT20" s="47"/>
      <c r="AGU20" s="47"/>
      <c r="AGV20" s="47"/>
      <c r="AGW20" s="47"/>
      <c r="AGX20" s="47"/>
      <c r="AGY20" s="47"/>
      <c r="AGZ20" s="47"/>
      <c r="AHA20" s="47"/>
      <c r="AHB20" s="47"/>
      <c r="AHC20" s="47"/>
      <c r="AHD20" s="47"/>
      <c r="AHE20" s="47"/>
      <c r="AHF20" s="47"/>
      <c r="AHG20" s="47"/>
      <c r="AHH20" s="47"/>
      <c r="AHI20" s="47"/>
      <c r="AHJ20" s="47"/>
      <c r="AHK20" s="47"/>
      <c r="AHL20" s="47"/>
      <c r="AHM20" s="47"/>
      <c r="AHN20" s="47"/>
      <c r="AHO20" s="47"/>
      <c r="AHP20" s="47"/>
      <c r="AHQ20" s="47"/>
      <c r="AHR20" s="47"/>
      <c r="AHS20" s="47"/>
      <c r="AHT20" s="47"/>
      <c r="AHU20" s="47"/>
      <c r="AHV20" s="47"/>
      <c r="AHW20" s="47"/>
      <c r="AHX20" s="47"/>
      <c r="AHY20" s="47"/>
      <c r="AHZ20" s="47"/>
      <c r="AIA20" s="47"/>
      <c r="AIB20" s="47"/>
      <c r="AIC20" s="47"/>
      <c r="AID20" s="47"/>
      <c r="AIE20" s="47"/>
      <c r="AIF20" s="47"/>
      <c r="AIG20" s="47"/>
      <c r="AIH20" s="47"/>
      <c r="AII20" s="47"/>
      <c r="AIJ20" s="47"/>
      <c r="AIK20" s="47"/>
      <c r="AIL20" s="47"/>
      <c r="AIM20" s="47"/>
      <c r="AIN20" s="47"/>
      <c r="AIO20" s="47"/>
      <c r="AIP20" s="47"/>
      <c r="AIQ20" s="47"/>
      <c r="AIR20" s="47"/>
      <c r="AIS20" s="47"/>
      <c r="AIT20" s="47"/>
      <c r="AIU20" s="47"/>
      <c r="AIV20" s="47"/>
      <c r="AIW20" s="47"/>
      <c r="AIX20" s="47"/>
      <c r="AIY20" s="47"/>
      <c r="AIZ20" s="47"/>
      <c r="AJA20" s="47"/>
      <c r="AJB20" s="47"/>
      <c r="AJC20" s="47"/>
      <c r="AJD20" s="47"/>
      <c r="AJE20" s="47"/>
      <c r="AJF20" s="47"/>
      <c r="AJG20" s="47"/>
      <c r="AJH20" s="47"/>
      <c r="AJI20" s="47"/>
      <c r="AJJ20" s="47"/>
      <c r="AJK20" s="47"/>
      <c r="AJL20" s="47"/>
      <c r="AJM20" s="47"/>
      <c r="AJN20" s="47"/>
      <c r="AJO20" s="47"/>
      <c r="AJP20" s="47"/>
      <c r="AJQ20" s="47"/>
      <c r="AJR20" s="47"/>
      <c r="AJS20" s="47"/>
      <c r="AJT20" s="47"/>
      <c r="AJU20" s="47"/>
      <c r="AJV20" s="47"/>
      <c r="AJW20" s="47"/>
      <c r="AJX20" s="47"/>
      <c r="AJY20" s="47"/>
      <c r="AJZ20" s="47"/>
      <c r="AKA20" s="47"/>
      <c r="AKB20" s="47"/>
      <c r="AKC20" s="47"/>
      <c r="AKD20" s="47"/>
      <c r="AKE20" s="47"/>
      <c r="AKF20" s="47"/>
      <c r="AKG20" s="47"/>
      <c r="AKH20" s="47"/>
      <c r="AKI20" s="47"/>
      <c r="AKJ20" s="47"/>
      <c r="AKK20" s="47"/>
      <c r="AKL20" s="47"/>
      <c r="AKM20" s="47"/>
      <c r="AKN20" s="47"/>
      <c r="AKO20" s="47"/>
      <c r="AKP20" s="47"/>
      <c r="AKQ20" s="47"/>
      <c r="AKR20" s="47"/>
      <c r="AKS20" s="47"/>
      <c r="AKT20" s="47"/>
      <c r="AKU20" s="47"/>
      <c r="AKV20" s="47"/>
      <c r="AKW20" s="47"/>
      <c r="AKX20" s="47"/>
      <c r="AKY20" s="47"/>
      <c r="AKZ20" s="47"/>
      <c r="ALA20" s="47"/>
      <c r="ALB20" s="47"/>
      <c r="ALC20" s="47"/>
      <c r="ALD20" s="47"/>
      <c r="ALE20" s="47"/>
      <c r="ALF20" s="47"/>
      <c r="ALG20" s="47"/>
      <c r="ALH20" s="47"/>
      <c r="ALI20" s="47"/>
      <c r="ALJ20" s="47"/>
      <c r="ALK20" s="47"/>
      <c r="ALL20" s="47"/>
      <c r="ALM20" s="47"/>
      <c r="ALN20" s="47"/>
      <c r="ALO20" s="47"/>
      <c r="ALP20" s="47"/>
      <c r="ALQ20" s="47"/>
      <c r="ALR20" s="47"/>
      <c r="ALS20" s="47"/>
      <c r="ALT20" s="47"/>
      <c r="ALU20" s="47"/>
      <c r="ALV20" s="47"/>
      <c r="ALW20" s="47"/>
      <c r="ALX20" s="47"/>
      <c r="ALY20" s="47"/>
      <c r="ALZ20" s="47"/>
      <c r="AMA20" s="47"/>
      <c r="AMB20" s="47"/>
      <c r="AMC20" s="47"/>
      <c r="AMD20" s="47"/>
      <c r="AME20" s="47"/>
      <c r="AMF20" s="47"/>
      <c r="AMG20" s="47"/>
      <c r="AMH20" s="47"/>
      <c r="AMI20" s="47"/>
      <c r="AMJ20" s="47"/>
      <c r="AMK20" s="47"/>
    </row>
    <row r="21" spans="1:1025" x14ac:dyDescent="0.25">
      <c r="A21" s="26" t="s">
        <v>690</v>
      </c>
      <c r="B21" s="26" t="s">
        <v>691</v>
      </c>
      <c r="C21" s="41"/>
      <c r="D21" s="41"/>
      <c r="E21" s="41"/>
      <c r="F21" s="10">
        <v>235</v>
      </c>
      <c r="G21" s="51">
        <v>4</v>
      </c>
      <c r="H21" s="2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SZ21" s="47"/>
      <c r="TA21" s="47"/>
      <c r="TB21" s="47"/>
      <c r="TC21" s="47"/>
      <c r="TD21" s="47"/>
      <c r="TE21" s="47"/>
      <c r="TF21" s="47"/>
      <c r="TG21" s="47"/>
      <c r="TH21" s="47"/>
      <c r="TI21" s="47"/>
      <c r="TJ21" s="47"/>
      <c r="TK21" s="47"/>
      <c r="TL21" s="47"/>
      <c r="TM21" s="47"/>
      <c r="TN21" s="47"/>
      <c r="TO21" s="47"/>
      <c r="TP21" s="47"/>
      <c r="TQ21" s="47"/>
      <c r="TR21" s="47"/>
      <c r="TS21" s="47"/>
      <c r="TT21" s="47"/>
      <c r="TU21" s="47"/>
      <c r="TV21" s="47"/>
      <c r="TW21" s="47"/>
      <c r="TX21" s="47"/>
      <c r="TY21" s="47"/>
      <c r="TZ21" s="47"/>
      <c r="UA21" s="47"/>
      <c r="UB21" s="47"/>
      <c r="UC21" s="47"/>
      <c r="UD21" s="47"/>
      <c r="UE21" s="47"/>
      <c r="UF21" s="47"/>
      <c r="UG21" s="47"/>
      <c r="UH21" s="47"/>
      <c r="UI21" s="47"/>
      <c r="UJ21" s="47"/>
      <c r="UK21" s="47"/>
      <c r="UL21" s="47"/>
      <c r="UM21" s="47"/>
      <c r="UN21" s="47"/>
      <c r="UO21" s="47"/>
      <c r="UP21" s="47"/>
      <c r="UQ21" s="47"/>
      <c r="UR21" s="47"/>
      <c r="US21" s="47"/>
      <c r="UT21" s="47"/>
      <c r="UU21" s="47"/>
      <c r="UV21" s="47"/>
      <c r="UW21" s="47"/>
      <c r="UX21" s="47"/>
      <c r="UY21" s="47"/>
      <c r="UZ21" s="47"/>
      <c r="VA21" s="47"/>
      <c r="VB21" s="47"/>
      <c r="VC21" s="47"/>
      <c r="VD21" s="47"/>
      <c r="VE21" s="47"/>
      <c r="VF21" s="47"/>
      <c r="VG21" s="47"/>
      <c r="VH21" s="47"/>
      <c r="VI21" s="47"/>
      <c r="VJ21" s="47"/>
      <c r="VK21" s="47"/>
      <c r="VL21" s="47"/>
      <c r="VM21" s="47"/>
      <c r="VN21" s="47"/>
      <c r="VO21" s="47"/>
      <c r="VP21" s="47"/>
      <c r="VQ21" s="47"/>
      <c r="VR21" s="47"/>
      <c r="VS21" s="47"/>
      <c r="VT21" s="47"/>
      <c r="VU21" s="47"/>
      <c r="VV21" s="47"/>
      <c r="VW21" s="47"/>
      <c r="VX21" s="47"/>
      <c r="VY21" s="47"/>
      <c r="VZ21" s="47"/>
      <c r="WA21" s="47"/>
      <c r="WB21" s="47"/>
      <c r="WC21" s="47"/>
      <c r="WD21" s="47"/>
      <c r="WE21" s="47"/>
      <c r="WF21" s="47"/>
      <c r="WG21" s="47"/>
      <c r="WH21" s="47"/>
      <c r="WI21" s="47"/>
      <c r="WJ21" s="47"/>
      <c r="WK21" s="47"/>
      <c r="WL21" s="47"/>
      <c r="WM21" s="47"/>
      <c r="WN21" s="47"/>
      <c r="WO21" s="47"/>
      <c r="WP21" s="47"/>
      <c r="WQ21" s="47"/>
      <c r="WR21" s="47"/>
      <c r="WS21" s="47"/>
      <c r="WT21" s="47"/>
      <c r="WU21" s="47"/>
      <c r="WV21" s="47"/>
      <c r="WW21" s="47"/>
      <c r="WX21" s="47"/>
      <c r="WY21" s="47"/>
      <c r="WZ21" s="47"/>
      <c r="XA21" s="47"/>
      <c r="XB21" s="47"/>
      <c r="XC21" s="47"/>
      <c r="XD21" s="47"/>
      <c r="XE21" s="47"/>
      <c r="XF21" s="47"/>
      <c r="XG21" s="47"/>
      <c r="XH21" s="47"/>
      <c r="XI21" s="47"/>
      <c r="XJ21" s="47"/>
      <c r="XK21" s="47"/>
      <c r="XL21" s="47"/>
      <c r="XM21" s="47"/>
      <c r="XN21" s="47"/>
      <c r="XO21" s="47"/>
      <c r="XP21" s="47"/>
      <c r="XQ21" s="47"/>
      <c r="XR21" s="47"/>
      <c r="XS21" s="47"/>
      <c r="XT21" s="47"/>
      <c r="XU21" s="47"/>
      <c r="XV21" s="47"/>
      <c r="XW21" s="47"/>
      <c r="XX21" s="47"/>
      <c r="XY21" s="47"/>
      <c r="XZ21" s="47"/>
      <c r="YA21" s="47"/>
      <c r="YB21" s="47"/>
      <c r="YC21" s="47"/>
      <c r="YD21" s="47"/>
      <c r="YE21" s="47"/>
      <c r="YF21" s="47"/>
      <c r="YG21" s="47"/>
      <c r="YH21" s="47"/>
      <c r="YI21" s="47"/>
      <c r="YJ21" s="47"/>
      <c r="YK21" s="47"/>
      <c r="YL21" s="47"/>
      <c r="YM21" s="47"/>
      <c r="YN21" s="47"/>
      <c r="YO21" s="47"/>
      <c r="YP21" s="47"/>
      <c r="YQ21" s="47"/>
      <c r="YR21" s="47"/>
      <c r="YS21" s="47"/>
      <c r="YT21" s="47"/>
      <c r="YU21" s="47"/>
      <c r="YV21" s="47"/>
      <c r="YW21" s="47"/>
      <c r="YX21" s="47"/>
      <c r="YY21" s="47"/>
      <c r="YZ21" s="47"/>
      <c r="ZA21" s="47"/>
      <c r="ZB21" s="47"/>
      <c r="ZC21" s="47"/>
      <c r="ZD21" s="47"/>
      <c r="ZE21" s="47"/>
      <c r="ZF21" s="47"/>
      <c r="ZG21" s="47"/>
      <c r="ZH21" s="47"/>
      <c r="ZI21" s="47"/>
      <c r="ZJ21" s="47"/>
      <c r="ZK21" s="47"/>
      <c r="ZL21" s="47"/>
      <c r="ZM21" s="47"/>
      <c r="ZN21" s="47"/>
      <c r="ZO21" s="47"/>
      <c r="ZP21" s="47"/>
      <c r="ZQ21" s="47"/>
      <c r="ZR21" s="47"/>
      <c r="ZS21" s="47"/>
      <c r="ZT21" s="47"/>
      <c r="ZU21" s="47"/>
      <c r="ZV21" s="47"/>
      <c r="ZW21" s="47"/>
      <c r="ZX21" s="47"/>
      <c r="ZY21" s="47"/>
      <c r="ZZ21" s="47"/>
      <c r="AAA21" s="47"/>
      <c r="AAB21" s="47"/>
      <c r="AAC21" s="47"/>
      <c r="AAD21" s="47"/>
      <c r="AAE21" s="47"/>
      <c r="AAF21" s="47"/>
      <c r="AAG21" s="47"/>
      <c r="AAH21" s="47"/>
      <c r="AAI21" s="47"/>
      <c r="AAJ21" s="47"/>
      <c r="AAK21" s="47"/>
      <c r="AAL21" s="47"/>
      <c r="AAM21" s="47"/>
      <c r="AAN21" s="47"/>
      <c r="AAO21" s="47"/>
      <c r="AAP21" s="47"/>
      <c r="AAQ21" s="47"/>
      <c r="AAR21" s="47"/>
      <c r="AAS21" s="47"/>
      <c r="AAT21" s="47"/>
      <c r="AAU21" s="47"/>
      <c r="AAV21" s="47"/>
      <c r="AAW21" s="47"/>
      <c r="AAX21" s="47"/>
      <c r="AAY21" s="47"/>
      <c r="AAZ21" s="47"/>
      <c r="ABA21" s="47"/>
      <c r="ABB21" s="47"/>
      <c r="ABC21" s="47"/>
      <c r="ABD21" s="47"/>
      <c r="ABE21" s="47"/>
      <c r="ABF21" s="47"/>
      <c r="ABG21" s="47"/>
      <c r="ABH21" s="47"/>
      <c r="ABI21" s="47"/>
      <c r="ABJ21" s="47"/>
      <c r="ABK21" s="47"/>
      <c r="ABL21" s="47"/>
      <c r="ABM21" s="47"/>
      <c r="ABN21" s="47"/>
      <c r="ABO21" s="47"/>
      <c r="ABP21" s="47"/>
      <c r="ABQ21" s="47"/>
      <c r="ABR21" s="47"/>
      <c r="ABS21" s="47"/>
      <c r="ABT21" s="47"/>
      <c r="ABU21" s="47"/>
      <c r="ABV21" s="47"/>
      <c r="ABW21" s="47"/>
      <c r="ABX21" s="47"/>
      <c r="ABY21" s="47"/>
      <c r="ABZ21" s="47"/>
      <c r="ACA21" s="47"/>
      <c r="ACB21" s="47"/>
      <c r="ACC21" s="47"/>
      <c r="ACD21" s="47"/>
      <c r="ACE21" s="47"/>
      <c r="ACF21" s="47"/>
      <c r="ACG21" s="47"/>
      <c r="ACH21" s="47"/>
      <c r="ACI21" s="47"/>
      <c r="ACJ21" s="47"/>
      <c r="ACK21" s="47"/>
      <c r="ACL21" s="47"/>
      <c r="ACM21" s="47"/>
      <c r="ACN21" s="47"/>
      <c r="ACO21" s="47"/>
      <c r="ACP21" s="47"/>
      <c r="ACQ21" s="47"/>
      <c r="ACR21" s="47"/>
      <c r="ACS21" s="47"/>
      <c r="ACT21" s="47"/>
      <c r="ACU21" s="47"/>
      <c r="ACV21" s="47"/>
      <c r="ACW21" s="47"/>
      <c r="ACX21" s="47"/>
      <c r="ACY21" s="47"/>
      <c r="ACZ21" s="47"/>
      <c r="ADA21" s="47"/>
      <c r="ADB21" s="47"/>
      <c r="ADC21" s="47"/>
      <c r="ADD21" s="47"/>
      <c r="ADE21" s="47"/>
      <c r="ADF21" s="47"/>
      <c r="ADG21" s="47"/>
      <c r="ADH21" s="47"/>
      <c r="ADI21" s="47"/>
      <c r="ADJ21" s="47"/>
      <c r="ADK21" s="47"/>
      <c r="ADL21" s="47"/>
      <c r="ADM21" s="47"/>
      <c r="ADN21" s="47"/>
      <c r="ADO21" s="47"/>
      <c r="ADP21" s="47"/>
      <c r="ADQ21" s="47"/>
      <c r="ADR21" s="47"/>
      <c r="ADS21" s="47"/>
      <c r="ADT21" s="47"/>
      <c r="ADU21" s="47"/>
      <c r="ADV21" s="47"/>
      <c r="ADW21" s="47"/>
      <c r="ADX21" s="47"/>
      <c r="ADY21" s="47"/>
      <c r="ADZ21" s="47"/>
      <c r="AEA21" s="47"/>
      <c r="AEB21" s="47"/>
      <c r="AEC21" s="47"/>
      <c r="AED21" s="47"/>
      <c r="AEE21" s="47"/>
      <c r="AEF21" s="47"/>
      <c r="AEG21" s="47"/>
      <c r="AEH21" s="47"/>
      <c r="AEI21" s="47"/>
      <c r="AEJ21" s="47"/>
      <c r="AEK21" s="47"/>
      <c r="AEL21" s="47"/>
      <c r="AEM21" s="47"/>
      <c r="AEN21" s="47"/>
      <c r="AEO21" s="47"/>
      <c r="AEP21" s="47"/>
      <c r="AEQ21" s="47"/>
      <c r="AER21" s="47"/>
      <c r="AES21" s="47"/>
      <c r="AET21" s="47"/>
      <c r="AEU21" s="47"/>
      <c r="AEV21" s="47"/>
      <c r="AEW21" s="47"/>
      <c r="AEX21" s="47"/>
      <c r="AEY21" s="47"/>
      <c r="AEZ21" s="47"/>
      <c r="AFA21" s="47"/>
      <c r="AFB21" s="47"/>
      <c r="AFC21" s="47"/>
      <c r="AFD21" s="47"/>
      <c r="AFE21" s="47"/>
      <c r="AFF21" s="47"/>
      <c r="AFG21" s="47"/>
      <c r="AFH21" s="47"/>
      <c r="AFI21" s="47"/>
      <c r="AFJ21" s="47"/>
      <c r="AFK21" s="47"/>
      <c r="AFL21" s="47"/>
      <c r="AFM21" s="47"/>
      <c r="AFN21" s="47"/>
      <c r="AFO21" s="47"/>
      <c r="AFP21" s="47"/>
      <c r="AFQ21" s="47"/>
      <c r="AFR21" s="47"/>
      <c r="AFS21" s="47"/>
      <c r="AFT21" s="47"/>
      <c r="AFU21" s="47"/>
      <c r="AFV21" s="47"/>
      <c r="AFW21" s="47"/>
      <c r="AFX21" s="47"/>
      <c r="AFY21" s="47"/>
      <c r="AFZ21" s="47"/>
      <c r="AGA21" s="47"/>
      <c r="AGB21" s="47"/>
      <c r="AGC21" s="47"/>
      <c r="AGD21" s="47"/>
      <c r="AGE21" s="47"/>
      <c r="AGF21" s="47"/>
      <c r="AGG21" s="47"/>
      <c r="AGH21" s="47"/>
      <c r="AGI21" s="47"/>
      <c r="AGJ21" s="47"/>
      <c r="AGK21" s="47"/>
      <c r="AGL21" s="47"/>
      <c r="AGM21" s="47"/>
      <c r="AGN21" s="47"/>
      <c r="AGO21" s="47"/>
      <c r="AGP21" s="47"/>
      <c r="AGQ21" s="47"/>
      <c r="AGR21" s="47"/>
      <c r="AGS21" s="47"/>
      <c r="AGT21" s="47"/>
      <c r="AGU21" s="47"/>
      <c r="AGV21" s="47"/>
      <c r="AGW21" s="47"/>
      <c r="AGX21" s="47"/>
      <c r="AGY21" s="47"/>
      <c r="AGZ21" s="47"/>
      <c r="AHA21" s="47"/>
      <c r="AHB21" s="47"/>
      <c r="AHC21" s="47"/>
      <c r="AHD21" s="47"/>
      <c r="AHE21" s="47"/>
      <c r="AHF21" s="47"/>
      <c r="AHG21" s="47"/>
      <c r="AHH21" s="47"/>
      <c r="AHI21" s="47"/>
      <c r="AHJ21" s="47"/>
      <c r="AHK21" s="47"/>
      <c r="AHL21" s="47"/>
      <c r="AHM21" s="47"/>
      <c r="AHN21" s="47"/>
      <c r="AHO21" s="47"/>
      <c r="AHP21" s="47"/>
      <c r="AHQ21" s="47"/>
      <c r="AHR21" s="47"/>
      <c r="AHS21" s="47"/>
      <c r="AHT21" s="47"/>
      <c r="AHU21" s="47"/>
      <c r="AHV21" s="47"/>
      <c r="AHW21" s="47"/>
      <c r="AHX21" s="47"/>
      <c r="AHY21" s="47"/>
      <c r="AHZ21" s="47"/>
      <c r="AIA21" s="47"/>
      <c r="AIB21" s="47"/>
      <c r="AIC21" s="47"/>
      <c r="AID21" s="47"/>
      <c r="AIE21" s="47"/>
      <c r="AIF21" s="47"/>
      <c r="AIG21" s="47"/>
      <c r="AIH21" s="47"/>
      <c r="AII21" s="47"/>
      <c r="AIJ21" s="47"/>
      <c r="AIK21" s="47"/>
      <c r="AIL21" s="47"/>
      <c r="AIM21" s="47"/>
      <c r="AIN21" s="47"/>
      <c r="AIO21" s="47"/>
      <c r="AIP21" s="47"/>
      <c r="AIQ21" s="47"/>
      <c r="AIR21" s="47"/>
      <c r="AIS21" s="47"/>
      <c r="AIT21" s="47"/>
      <c r="AIU21" s="47"/>
      <c r="AIV21" s="47"/>
      <c r="AIW21" s="47"/>
      <c r="AIX21" s="47"/>
      <c r="AIY21" s="47"/>
      <c r="AIZ21" s="47"/>
      <c r="AJA21" s="47"/>
      <c r="AJB21" s="47"/>
      <c r="AJC21" s="47"/>
      <c r="AJD21" s="47"/>
      <c r="AJE21" s="47"/>
      <c r="AJF21" s="47"/>
      <c r="AJG21" s="47"/>
      <c r="AJH21" s="47"/>
      <c r="AJI21" s="47"/>
      <c r="AJJ21" s="47"/>
      <c r="AJK21" s="47"/>
      <c r="AJL21" s="47"/>
      <c r="AJM21" s="47"/>
      <c r="AJN21" s="47"/>
      <c r="AJO21" s="47"/>
      <c r="AJP21" s="47"/>
      <c r="AJQ21" s="47"/>
      <c r="AJR21" s="47"/>
      <c r="AJS21" s="47"/>
      <c r="AJT21" s="47"/>
      <c r="AJU21" s="47"/>
      <c r="AJV21" s="47"/>
      <c r="AJW21" s="47"/>
      <c r="AJX21" s="47"/>
      <c r="AJY21" s="47"/>
      <c r="AJZ21" s="47"/>
      <c r="AKA21" s="47"/>
      <c r="AKB21" s="47"/>
      <c r="AKC21" s="47"/>
      <c r="AKD21" s="47"/>
      <c r="AKE21" s="47"/>
      <c r="AKF21" s="47"/>
      <c r="AKG21" s="47"/>
      <c r="AKH21" s="47"/>
      <c r="AKI21" s="47"/>
      <c r="AKJ21" s="47"/>
      <c r="AKK21" s="47"/>
      <c r="AKL21" s="47"/>
      <c r="AKM21" s="47"/>
      <c r="AKN21" s="47"/>
      <c r="AKO21" s="47"/>
      <c r="AKP21" s="47"/>
      <c r="AKQ21" s="47"/>
      <c r="AKR21" s="47"/>
      <c r="AKS21" s="47"/>
      <c r="AKT21" s="47"/>
      <c r="AKU21" s="47"/>
      <c r="AKV21" s="47"/>
      <c r="AKW21" s="47"/>
      <c r="AKX21" s="47"/>
      <c r="AKY21" s="47"/>
      <c r="AKZ21" s="47"/>
      <c r="ALA21" s="47"/>
      <c r="ALB21" s="47"/>
      <c r="ALC21" s="47"/>
      <c r="ALD21" s="47"/>
      <c r="ALE21" s="47"/>
      <c r="ALF21" s="47"/>
      <c r="ALG21" s="47"/>
      <c r="ALH21" s="47"/>
      <c r="ALI21" s="47"/>
      <c r="ALJ21" s="47"/>
      <c r="ALK21" s="47"/>
      <c r="ALL21" s="47"/>
      <c r="ALM21" s="47"/>
      <c r="ALN21" s="47"/>
      <c r="ALO21" s="47"/>
      <c r="ALP21" s="47"/>
      <c r="ALQ21" s="47"/>
      <c r="ALR21" s="47"/>
      <c r="ALS21" s="47"/>
      <c r="ALT21" s="47"/>
      <c r="ALU21" s="47"/>
      <c r="ALV21" s="47"/>
      <c r="ALW21" s="47"/>
      <c r="ALX21" s="47"/>
      <c r="ALY21" s="47"/>
      <c r="ALZ21" s="47"/>
      <c r="AMA21" s="47"/>
      <c r="AMB21" s="47"/>
      <c r="AMC21" s="47"/>
      <c r="AMD21" s="47"/>
      <c r="AME21" s="47"/>
      <c r="AMF21" s="47"/>
      <c r="AMG21" s="47"/>
      <c r="AMH21" s="47"/>
      <c r="AMI21" s="47"/>
      <c r="AMJ21" s="47"/>
      <c r="AMK21" s="47"/>
    </row>
    <row r="22" spans="1:1025" x14ac:dyDescent="0.25">
      <c r="A22" s="26" t="s">
        <v>690</v>
      </c>
      <c r="B22" s="26" t="s">
        <v>692</v>
      </c>
      <c r="C22" s="41"/>
      <c r="D22" s="41"/>
      <c r="E22" s="41"/>
      <c r="F22" s="10">
        <v>81</v>
      </c>
      <c r="G22" s="51">
        <v>18</v>
      </c>
      <c r="H22" s="2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7"/>
      <c r="ABO22" s="47"/>
      <c r="ABP22" s="47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7"/>
      <c r="ADI22" s="47"/>
      <c r="ADJ22" s="47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7"/>
      <c r="AEF22" s="47"/>
      <c r="AEG22" s="47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7"/>
      <c r="AFC22" s="47"/>
      <c r="AFD22" s="47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7"/>
      <c r="AFZ22" s="47"/>
      <c r="AGA22" s="47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7"/>
      <c r="AGW22" s="47"/>
      <c r="AGX22" s="47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7"/>
      <c r="AHT22" s="47"/>
      <c r="AHU22" s="47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7"/>
      <c r="AIQ22" s="47"/>
      <c r="AIR22" s="47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7"/>
      <c r="AJN22" s="47"/>
      <c r="AJO22" s="47"/>
      <c r="AJP22" s="47"/>
      <c r="AJQ22" s="47"/>
      <c r="AJR22" s="47"/>
      <c r="AJS22" s="47"/>
      <c r="AJT22" s="47"/>
      <c r="AJU22" s="47"/>
      <c r="AJV22" s="47"/>
      <c r="AJW22" s="47"/>
      <c r="AJX22" s="47"/>
      <c r="AJY22" s="47"/>
      <c r="AJZ22" s="47"/>
      <c r="AKA22" s="47"/>
      <c r="AKB22" s="47"/>
      <c r="AKC22" s="47"/>
      <c r="AKD22" s="47"/>
      <c r="AKE22" s="47"/>
      <c r="AKF22" s="47"/>
      <c r="AKG22" s="47"/>
      <c r="AKH22" s="47"/>
      <c r="AKI22" s="47"/>
      <c r="AKJ22" s="47"/>
      <c r="AKK22" s="47"/>
      <c r="AKL22" s="47"/>
      <c r="AKM22" s="47"/>
      <c r="AKN22" s="47"/>
      <c r="AKO22" s="47"/>
      <c r="AKP22" s="47"/>
      <c r="AKQ22" s="47"/>
      <c r="AKR22" s="47"/>
      <c r="AKS22" s="47"/>
      <c r="AKT22" s="47"/>
      <c r="AKU22" s="47"/>
      <c r="AKV22" s="47"/>
      <c r="AKW22" s="47"/>
      <c r="AKX22" s="47"/>
      <c r="AKY22" s="47"/>
      <c r="AKZ22" s="47"/>
      <c r="ALA22" s="47"/>
      <c r="ALB22" s="47"/>
      <c r="ALC22" s="47"/>
      <c r="ALD22" s="47"/>
      <c r="ALE22" s="47"/>
      <c r="ALF22" s="47"/>
      <c r="ALG22" s="47"/>
      <c r="ALH22" s="47"/>
      <c r="ALI22" s="47"/>
      <c r="ALJ22" s="47"/>
      <c r="ALK22" s="47"/>
      <c r="ALL22" s="47"/>
      <c r="ALM22" s="47"/>
      <c r="ALN22" s="47"/>
      <c r="ALO22" s="47"/>
      <c r="ALP22" s="47"/>
      <c r="ALQ22" s="47"/>
      <c r="ALR22" s="47"/>
      <c r="ALS22" s="47"/>
      <c r="ALT22" s="47"/>
      <c r="ALU22" s="47"/>
      <c r="ALV22" s="47"/>
      <c r="ALW22" s="47"/>
      <c r="ALX22" s="47"/>
      <c r="ALY22" s="47"/>
      <c r="ALZ22" s="47"/>
      <c r="AMA22" s="47"/>
      <c r="AMB22" s="47"/>
      <c r="AMC22" s="47"/>
      <c r="AMD22" s="47"/>
      <c r="AME22" s="47"/>
      <c r="AMF22" s="47"/>
      <c r="AMG22" s="47"/>
      <c r="AMH22" s="47"/>
      <c r="AMI22" s="47"/>
      <c r="AMJ22" s="47"/>
      <c r="AMK22" s="47"/>
    </row>
    <row r="23" spans="1:1025" x14ac:dyDescent="0.25">
      <c r="A23" s="26" t="s">
        <v>693</v>
      </c>
      <c r="B23" s="26" t="s">
        <v>694</v>
      </c>
      <c r="C23" s="41"/>
      <c r="D23" s="41"/>
      <c r="E23" s="41"/>
      <c r="F23" s="50">
        <v>78.28</v>
      </c>
      <c r="G23" s="51">
        <v>6</v>
      </c>
      <c r="H23" s="26" t="s">
        <v>695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  <c r="YH23" s="47"/>
      <c r="YI23" s="47"/>
      <c r="YJ23" s="47"/>
      <c r="YK23" s="47"/>
      <c r="YL23" s="47"/>
      <c r="YM23" s="47"/>
      <c r="YN23" s="47"/>
      <c r="YO23" s="47"/>
      <c r="YP23" s="47"/>
      <c r="YQ23" s="47"/>
      <c r="YR23" s="47"/>
      <c r="YS23" s="47"/>
      <c r="YT23" s="47"/>
      <c r="YU23" s="47"/>
      <c r="YV23" s="47"/>
      <c r="YW23" s="47"/>
      <c r="YX23" s="47"/>
      <c r="YY23" s="47"/>
      <c r="YZ23" s="47"/>
      <c r="ZA23" s="47"/>
      <c r="ZB23" s="47"/>
      <c r="ZC23" s="47"/>
      <c r="ZD23" s="47"/>
      <c r="ZE23" s="47"/>
      <c r="ZF23" s="47"/>
      <c r="ZG23" s="47"/>
      <c r="ZH23" s="47"/>
      <c r="ZI23" s="47"/>
      <c r="ZJ23" s="47"/>
      <c r="ZK23" s="47"/>
      <c r="ZL23" s="47"/>
      <c r="ZM23" s="47"/>
      <c r="ZN23" s="47"/>
      <c r="ZO23" s="47"/>
      <c r="ZP23" s="47"/>
      <c r="ZQ23" s="47"/>
      <c r="ZR23" s="47"/>
      <c r="ZS23" s="47"/>
      <c r="ZT23" s="47"/>
      <c r="ZU23" s="47"/>
      <c r="ZV23" s="47"/>
      <c r="ZW23" s="47"/>
      <c r="ZX23" s="47"/>
      <c r="ZY23" s="47"/>
      <c r="ZZ23" s="47"/>
      <c r="AAA23" s="47"/>
      <c r="AAB23" s="47"/>
      <c r="AAC23" s="47"/>
      <c r="AAD23" s="47"/>
      <c r="AAE23" s="47"/>
      <c r="AAF23" s="47"/>
      <c r="AAG23" s="47"/>
      <c r="AAH23" s="47"/>
      <c r="AAI23" s="47"/>
      <c r="AAJ23" s="47"/>
      <c r="AAK23" s="47"/>
      <c r="AAL23" s="47"/>
      <c r="AAM23" s="47"/>
      <c r="AAN23" s="47"/>
      <c r="AAO23" s="47"/>
      <c r="AAP23" s="47"/>
      <c r="AAQ23" s="47"/>
      <c r="AAR23" s="47"/>
      <c r="AAS23" s="47"/>
      <c r="AAT23" s="47"/>
      <c r="AAU23" s="47"/>
      <c r="AAV23" s="47"/>
      <c r="AAW23" s="47"/>
      <c r="AAX23" s="47"/>
      <c r="AAY23" s="47"/>
      <c r="AAZ23" s="47"/>
      <c r="ABA23" s="47"/>
      <c r="ABB23" s="47"/>
      <c r="ABC23" s="47"/>
      <c r="ABD23" s="47"/>
      <c r="ABE23" s="47"/>
      <c r="ABF23" s="47"/>
      <c r="ABG23" s="47"/>
      <c r="ABH23" s="47"/>
      <c r="ABI23" s="47"/>
      <c r="ABJ23" s="47"/>
      <c r="ABK23" s="47"/>
      <c r="ABL23" s="47"/>
      <c r="ABM23" s="47"/>
      <c r="ABN23" s="47"/>
      <c r="ABO23" s="47"/>
      <c r="ABP23" s="47"/>
      <c r="ABQ23" s="47"/>
      <c r="ABR23" s="47"/>
      <c r="ABS23" s="47"/>
      <c r="ABT23" s="47"/>
      <c r="ABU23" s="47"/>
      <c r="ABV23" s="47"/>
      <c r="ABW23" s="47"/>
      <c r="ABX23" s="47"/>
      <c r="ABY23" s="47"/>
      <c r="ABZ23" s="47"/>
      <c r="ACA23" s="47"/>
      <c r="ACB23" s="47"/>
      <c r="ACC23" s="47"/>
      <c r="ACD23" s="47"/>
      <c r="ACE23" s="47"/>
      <c r="ACF23" s="47"/>
      <c r="ACG23" s="47"/>
      <c r="ACH23" s="47"/>
      <c r="ACI23" s="47"/>
      <c r="ACJ23" s="47"/>
      <c r="ACK23" s="47"/>
      <c r="ACL23" s="47"/>
      <c r="ACM23" s="47"/>
      <c r="ACN23" s="47"/>
      <c r="ACO23" s="47"/>
      <c r="ACP23" s="47"/>
      <c r="ACQ23" s="47"/>
      <c r="ACR23" s="47"/>
      <c r="ACS23" s="47"/>
      <c r="ACT23" s="47"/>
      <c r="ACU23" s="47"/>
      <c r="ACV23" s="47"/>
      <c r="ACW23" s="47"/>
      <c r="ACX23" s="47"/>
      <c r="ACY23" s="47"/>
      <c r="ACZ23" s="47"/>
      <c r="ADA23" s="47"/>
      <c r="ADB23" s="47"/>
      <c r="ADC23" s="47"/>
      <c r="ADD23" s="47"/>
      <c r="ADE23" s="47"/>
      <c r="ADF23" s="47"/>
      <c r="ADG23" s="47"/>
      <c r="ADH23" s="47"/>
      <c r="ADI23" s="47"/>
      <c r="ADJ23" s="47"/>
      <c r="ADK23" s="47"/>
      <c r="ADL23" s="47"/>
      <c r="ADM23" s="47"/>
      <c r="ADN23" s="47"/>
      <c r="ADO23" s="47"/>
      <c r="ADP23" s="47"/>
      <c r="ADQ23" s="47"/>
      <c r="ADR23" s="47"/>
      <c r="ADS23" s="47"/>
      <c r="ADT23" s="47"/>
      <c r="ADU23" s="47"/>
      <c r="ADV23" s="47"/>
      <c r="ADW23" s="47"/>
      <c r="ADX23" s="47"/>
      <c r="ADY23" s="47"/>
      <c r="ADZ23" s="47"/>
      <c r="AEA23" s="47"/>
      <c r="AEB23" s="47"/>
      <c r="AEC23" s="47"/>
      <c r="AED23" s="47"/>
      <c r="AEE23" s="47"/>
      <c r="AEF23" s="47"/>
      <c r="AEG23" s="47"/>
      <c r="AEH23" s="47"/>
      <c r="AEI23" s="47"/>
      <c r="AEJ23" s="47"/>
      <c r="AEK23" s="47"/>
      <c r="AEL23" s="47"/>
      <c r="AEM23" s="47"/>
      <c r="AEN23" s="47"/>
      <c r="AEO23" s="47"/>
      <c r="AEP23" s="47"/>
      <c r="AEQ23" s="47"/>
      <c r="AER23" s="47"/>
      <c r="AES23" s="47"/>
      <c r="AET23" s="47"/>
      <c r="AEU23" s="47"/>
      <c r="AEV23" s="47"/>
      <c r="AEW23" s="47"/>
      <c r="AEX23" s="47"/>
      <c r="AEY23" s="47"/>
      <c r="AEZ23" s="47"/>
      <c r="AFA23" s="47"/>
      <c r="AFB23" s="47"/>
      <c r="AFC23" s="47"/>
      <c r="AFD23" s="47"/>
      <c r="AFE23" s="47"/>
      <c r="AFF23" s="47"/>
      <c r="AFG23" s="47"/>
      <c r="AFH23" s="47"/>
      <c r="AFI23" s="47"/>
      <c r="AFJ23" s="47"/>
      <c r="AFK23" s="47"/>
      <c r="AFL23" s="47"/>
      <c r="AFM23" s="47"/>
      <c r="AFN23" s="47"/>
      <c r="AFO23" s="47"/>
      <c r="AFP23" s="47"/>
      <c r="AFQ23" s="47"/>
      <c r="AFR23" s="47"/>
      <c r="AFS23" s="47"/>
      <c r="AFT23" s="47"/>
      <c r="AFU23" s="47"/>
      <c r="AFV23" s="47"/>
      <c r="AFW23" s="47"/>
      <c r="AFX23" s="47"/>
      <c r="AFY23" s="47"/>
      <c r="AFZ23" s="47"/>
      <c r="AGA23" s="47"/>
      <c r="AGB23" s="47"/>
      <c r="AGC23" s="47"/>
      <c r="AGD23" s="47"/>
      <c r="AGE23" s="47"/>
      <c r="AGF23" s="47"/>
      <c r="AGG23" s="47"/>
      <c r="AGH23" s="47"/>
      <c r="AGI23" s="47"/>
      <c r="AGJ23" s="47"/>
      <c r="AGK23" s="47"/>
      <c r="AGL23" s="47"/>
      <c r="AGM23" s="47"/>
      <c r="AGN23" s="47"/>
      <c r="AGO23" s="47"/>
      <c r="AGP23" s="47"/>
      <c r="AGQ23" s="47"/>
      <c r="AGR23" s="47"/>
      <c r="AGS23" s="47"/>
      <c r="AGT23" s="47"/>
      <c r="AGU23" s="47"/>
      <c r="AGV23" s="47"/>
      <c r="AGW23" s="47"/>
      <c r="AGX23" s="47"/>
      <c r="AGY23" s="47"/>
      <c r="AGZ23" s="47"/>
      <c r="AHA23" s="47"/>
      <c r="AHB23" s="47"/>
      <c r="AHC23" s="47"/>
      <c r="AHD23" s="47"/>
      <c r="AHE23" s="47"/>
      <c r="AHF23" s="47"/>
      <c r="AHG23" s="47"/>
      <c r="AHH23" s="47"/>
      <c r="AHI23" s="47"/>
      <c r="AHJ23" s="47"/>
      <c r="AHK23" s="47"/>
      <c r="AHL23" s="47"/>
      <c r="AHM23" s="47"/>
      <c r="AHN23" s="47"/>
      <c r="AHO23" s="47"/>
      <c r="AHP23" s="47"/>
      <c r="AHQ23" s="47"/>
      <c r="AHR23" s="47"/>
      <c r="AHS23" s="47"/>
      <c r="AHT23" s="47"/>
      <c r="AHU23" s="47"/>
      <c r="AHV23" s="47"/>
      <c r="AHW23" s="47"/>
      <c r="AHX23" s="47"/>
      <c r="AHY23" s="47"/>
      <c r="AHZ23" s="47"/>
      <c r="AIA23" s="47"/>
      <c r="AIB23" s="47"/>
      <c r="AIC23" s="47"/>
      <c r="AID23" s="47"/>
      <c r="AIE23" s="47"/>
      <c r="AIF23" s="47"/>
      <c r="AIG23" s="47"/>
      <c r="AIH23" s="47"/>
      <c r="AII23" s="47"/>
      <c r="AIJ23" s="47"/>
      <c r="AIK23" s="47"/>
      <c r="AIL23" s="47"/>
      <c r="AIM23" s="47"/>
      <c r="AIN23" s="47"/>
      <c r="AIO23" s="47"/>
      <c r="AIP23" s="47"/>
      <c r="AIQ23" s="47"/>
      <c r="AIR23" s="47"/>
      <c r="AIS23" s="47"/>
      <c r="AIT23" s="47"/>
      <c r="AIU23" s="47"/>
      <c r="AIV23" s="47"/>
      <c r="AIW23" s="47"/>
      <c r="AIX23" s="47"/>
      <c r="AIY23" s="47"/>
      <c r="AIZ23" s="47"/>
      <c r="AJA23" s="47"/>
      <c r="AJB23" s="47"/>
      <c r="AJC23" s="47"/>
      <c r="AJD23" s="47"/>
      <c r="AJE23" s="47"/>
      <c r="AJF23" s="47"/>
      <c r="AJG23" s="47"/>
      <c r="AJH23" s="47"/>
      <c r="AJI23" s="47"/>
      <c r="AJJ23" s="47"/>
      <c r="AJK23" s="47"/>
      <c r="AJL23" s="47"/>
      <c r="AJM23" s="47"/>
      <c r="AJN23" s="47"/>
      <c r="AJO23" s="47"/>
      <c r="AJP23" s="47"/>
      <c r="AJQ23" s="47"/>
      <c r="AJR23" s="47"/>
      <c r="AJS23" s="47"/>
      <c r="AJT23" s="47"/>
      <c r="AJU23" s="47"/>
      <c r="AJV23" s="47"/>
      <c r="AJW23" s="47"/>
      <c r="AJX23" s="47"/>
      <c r="AJY23" s="47"/>
      <c r="AJZ23" s="47"/>
      <c r="AKA23" s="47"/>
      <c r="AKB23" s="47"/>
      <c r="AKC23" s="47"/>
      <c r="AKD23" s="47"/>
      <c r="AKE23" s="47"/>
      <c r="AKF23" s="47"/>
      <c r="AKG23" s="47"/>
      <c r="AKH23" s="47"/>
      <c r="AKI23" s="47"/>
      <c r="AKJ23" s="47"/>
      <c r="AKK23" s="47"/>
      <c r="AKL23" s="47"/>
      <c r="AKM23" s="47"/>
      <c r="AKN23" s="47"/>
      <c r="AKO23" s="47"/>
      <c r="AKP23" s="47"/>
      <c r="AKQ23" s="47"/>
      <c r="AKR23" s="47"/>
      <c r="AKS23" s="47"/>
      <c r="AKT23" s="47"/>
      <c r="AKU23" s="47"/>
      <c r="AKV23" s="47"/>
      <c r="AKW23" s="47"/>
      <c r="AKX23" s="47"/>
      <c r="AKY23" s="47"/>
      <c r="AKZ23" s="47"/>
      <c r="ALA23" s="47"/>
      <c r="ALB23" s="47"/>
      <c r="ALC23" s="47"/>
      <c r="ALD23" s="47"/>
      <c r="ALE23" s="47"/>
      <c r="ALF23" s="47"/>
      <c r="ALG23" s="47"/>
      <c r="ALH23" s="47"/>
      <c r="ALI23" s="47"/>
      <c r="ALJ23" s="47"/>
      <c r="ALK23" s="47"/>
      <c r="ALL23" s="47"/>
      <c r="ALM23" s="47"/>
      <c r="ALN23" s="47"/>
      <c r="ALO23" s="47"/>
      <c r="ALP23" s="47"/>
      <c r="ALQ23" s="47"/>
      <c r="ALR23" s="47"/>
      <c r="ALS23" s="47"/>
      <c r="ALT23" s="47"/>
      <c r="ALU23" s="47"/>
      <c r="ALV23" s="47"/>
      <c r="ALW23" s="47"/>
      <c r="ALX23" s="47"/>
      <c r="ALY23" s="47"/>
      <c r="ALZ23" s="47"/>
      <c r="AMA23" s="47"/>
      <c r="AMB23" s="47"/>
      <c r="AMC23" s="47"/>
      <c r="AMD23" s="47"/>
      <c r="AME23" s="47"/>
      <c r="AMF23" s="47"/>
      <c r="AMG23" s="47"/>
      <c r="AMH23" s="47"/>
      <c r="AMI23" s="47"/>
      <c r="AMJ23" s="47"/>
      <c r="AMK23" s="47"/>
    </row>
    <row r="24" spans="1:1025" x14ac:dyDescent="0.25">
      <c r="A24" s="26" t="s">
        <v>693</v>
      </c>
      <c r="B24" s="26" t="s">
        <v>696</v>
      </c>
      <c r="C24" s="41"/>
      <c r="D24" s="41"/>
      <c r="E24" s="41"/>
      <c r="F24" s="50"/>
      <c r="G24" s="51">
        <v>22</v>
      </c>
      <c r="H24" s="26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  <c r="AAZ24" s="47"/>
      <c r="ABA24" s="47"/>
      <c r="ABB24" s="47"/>
      <c r="ABC24" s="47"/>
      <c r="ABD24" s="47"/>
      <c r="ABE24" s="47"/>
      <c r="ABF24" s="47"/>
      <c r="ABG24" s="47"/>
      <c r="ABH24" s="47"/>
      <c r="ABI24" s="47"/>
      <c r="ABJ24" s="47"/>
      <c r="ABK24" s="47"/>
      <c r="ABL24" s="47"/>
      <c r="ABM24" s="47"/>
      <c r="ABN24" s="47"/>
      <c r="ABO24" s="47"/>
      <c r="ABP24" s="47"/>
      <c r="ABQ24" s="47"/>
      <c r="ABR24" s="47"/>
      <c r="ABS24" s="47"/>
      <c r="ABT24" s="47"/>
      <c r="ABU24" s="47"/>
      <c r="ABV24" s="47"/>
      <c r="ABW24" s="47"/>
      <c r="ABX24" s="47"/>
      <c r="ABY24" s="47"/>
      <c r="ABZ24" s="47"/>
      <c r="ACA24" s="47"/>
      <c r="ACB24" s="47"/>
      <c r="ACC24" s="47"/>
      <c r="ACD24" s="47"/>
      <c r="ACE24" s="47"/>
      <c r="ACF24" s="47"/>
      <c r="ACG24" s="47"/>
      <c r="ACH24" s="47"/>
      <c r="ACI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CT24" s="47"/>
      <c r="ACU24" s="47"/>
      <c r="ACV24" s="47"/>
      <c r="ACW24" s="47"/>
      <c r="ACX24" s="47"/>
      <c r="ACY24" s="47"/>
      <c r="ACZ24" s="47"/>
      <c r="ADA24" s="47"/>
      <c r="ADB24" s="47"/>
      <c r="ADC24" s="47"/>
      <c r="ADD24" s="47"/>
      <c r="ADE24" s="47"/>
      <c r="ADF24" s="47"/>
      <c r="ADG24" s="47"/>
      <c r="ADH24" s="47"/>
      <c r="ADI24" s="47"/>
      <c r="ADJ24" s="47"/>
      <c r="ADK24" s="47"/>
      <c r="ADL24" s="47"/>
      <c r="ADM24" s="47"/>
      <c r="ADN24" s="47"/>
      <c r="ADO24" s="47"/>
      <c r="ADP24" s="47"/>
      <c r="ADQ24" s="47"/>
      <c r="ADR24" s="47"/>
      <c r="ADS24" s="47"/>
      <c r="ADT24" s="47"/>
      <c r="ADU24" s="47"/>
      <c r="ADV24" s="47"/>
      <c r="ADW24" s="47"/>
      <c r="ADX24" s="47"/>
      <c r="ADY24" s="47"/>
      <c r="ADZ24" s="47"/>
      <c r="AEA24" s="47"/>
      <c r="AEB24" s="47"/>
      <c r="AEC24" s="47"/>
      <c r="AED24" s="47"/>
      <c r="AEE24" s="47"/>
      <c r="AEF24" s="47"/>
      <c r="AEG24" s="47"/>
      <c r="AEH24" s="47"/>
      <c r="AEI24" s="47"/>
      <c r="AEJ24" s="47"/>
      <c r="AEK24" s="47"/>
      <c r="AEL24" s="47"/>
      <c r="AEM24" s="47"/>
      <c r="AEN24" s="47"/>
      <c r="AEO24" s="47"/>
      <c r="AEP24" s="47"/>
      <c r="AEQ24" s="47"/>
      <c r="AER24" s="47"/>
      <c r="AES24" s="47"/>
      <c r="AET24" s="47"/>
      <c r="AEU24" s="47"/>
      <c r="AEV24" s="47"/>
      <c r="AEW24" s="47"/>
      <c r="AEX24" s="47"/>
      <c r="AEY24" s="47"/>
      <c r="AEZ24" s="47"/>
      <c r="AFA24" s="47"/>
      <c r="AFB24" s="47"/>
      <c r="AFC24" s="47"/>
      <c r="AFD24" s="47"/>
      <c r="AFE24" s="47"/>
      <c r="AFF24" s="47"/>
      <c r="AFG24" s="47"/>
      <c r="AFH24" s="47"/>
      <c r="AFI24" s="47"/>
      <c r="AFJ24" s="47"/>
      <c r="AFK24" s="47"/>
      <c r="AFL24" s="47"/>
      <c r="AFM24" s="47"/>
      <c r="AFN24" s="47"/>
      <c r="AFO24" s="47"/>
      <c r="AFP24" s="47"/>
      <c r="AFQ24" s="47"/>
      <c r="AFR24" s="47"/>
      <c r="AFS24" s="47"/>
      <c r="AFT24" s="47"/>
      <c r="AFU24" s="47"/>
      <c r="AFV24" s="47"/>
      <c r="AFW24" s="47"/>
      <c r="AFX24" s="47"/>
      <c r="AFY24" s="47"/>
      <c r="AFZ24" s="47"/>
      <c r="AGA24" s="47"/>
      <c r="AGB24" s="47"/>
      <c r="AGC24" s="47"/>
      <c r="AGD24" s="47"/>
      <c r="AGE24" s="47"/>
      <c r="AGF24" s="47"/>
      <c r="AGG24" s="47"/>
      <c r="AGH24" s="47"/>
      <c r="AGI24" s="47"/>
      <c r="AGJ24" s="47"/>
      <c r="AGK24" s="47"/>
      <c r="AGL24" s="47"/>
      <c r="AGM24" s="47"/>
      <c r="AGN24" s="47"/>
      <c r="AGO24" s="47"/>
      <c r="AGP24" s="47"/>
      <c r="AGQ24" s="47"/>
      <c r="AGR24" s="47"/>
      <c r="AGS24" s="47"/>
      <c r="AGT24" s="47"/>
      <c r="AGU24" s="47"/>
      <c r="AGV24" s="47"/>
      <c r="AGW24" s="47"/>
      <c r="AGX24" s="47"/>
      <c r="AGY24" s="47"/>
      <c r="AGZ24" s="47"/>
      <c r="AHA24" s="47"/>
      <c r="AHB24" s="47"/>
      <c r="AHC24" s="47"/>
      <c r="AHD24" s="47"/>
      <c r="AHE24" s="47"/>
      <c r="AHF24" s="47"/>
      <c r="AHG24" s="47"/>
      <c r="AHH24" s="47"/>
      <c r="AHI24" s="47"/>
      <c r="AHJ24" s="47"/>
      <c r="AHK24" s="47"/>
      <c r="AHL24" s="47"/>
      <c r="AHM24" s="47"/>
      <c r="AHN24" s="47"/>
      <c r="AHO24" s="47"/>
      <c r="AHP24" s="47"/>
      <c r="AHQ24" s="47"/>
      <c r="AHR24" s="47"/>
      <c r="AHS24" s="47"/>
      <c r="AHT24" s="47"/>
      <c r="AHU24" s="47"/>
      <c r="AHV24" s="47"/>
      <c r="AHW24" s="47"/>
      <c r="AHX24" s="47"/>
      <c r="AHY24" s="47"/>
      <c r="AHZ24" s="47"/>
      <c r="AIA24" s="47"/>
      <c r="AIB24" s="47"/>
      <c r="AIC24" s="47"/>
      <c r="AID24" s="47"/>
      <c r="AIE24" s="47"/>
      <c r="AIF24" s="47"/>
      <c r="AIG24" s="47"/>
      <c r="AIH24" s="47"/>
      <c r="AII24" s="47"/>
      <c r="AIJ24" s="47"/>
      <c r="AIK24" s="47"/>
      <c r="AIL24" s="47"/>
      <c r="AIM24" s="47"/>
      <c r="AIN24" s="47"/>
      <c r="AIO24" s="47"/>
      <c r="AIP24" s="47"/>
      <c r="AIQ24" s="47"/>
      <c r="AIR24" s="47"/>
      <c r="AIS24" s="47"/>
      <c r="AIT24" s="47"/>
      <c r="AIU24" s="47"/>
      <c r="AIV24" s="47"/>
      <c r="AIW24" s="47"/>
      <c r="AIX24" s="47"/>
      <c r="AIY24" s="47"/>
      <c r="AIZ24" s="47"/>
      <c r="AJA24" s="47"/>
      <c r="AJB24" s="47"/>
      <c r="AJC24" s="47"/>
      <c r="AJD24" s="47"/>
      <c r="AJE24" s="47"/>
      <c r="AJF24" s="47"/>
      <c r="AJG24" s="47"/>
      <c r="AJH24" s="47"/>
      <c r="AJI24" s="47"/>
      <c r="AJJ24" s="47"/>
      <c r="AJK24" s="47"/>
      <c r="AJL24" s="47"/>
      <c r="AJM24" s="47"/>
      <c r="AJN24" s="47"/>
      <c r="AJO24" s="47"/>
      <c r="AJP24" s="47"/>
      <c r="AJQ24" s="47"/>
      <c r="AJR24" s="47"/>
      <c r="AJS24" s="47"/>
      <c r="AJT24" s="47"/>
      <c r="AJU24" s="47"/>
      <c r="AJV24" s="47"/>
      <c r="AJW24" s="47"/>
      <c r="AJX24" s="47"/>
      <c r="AJY24" s="47"/>
      <c r="AJZ24" s="47"/>
      <c r="AKA24" s="47"/>
      <c r="AKB24" s="47"/>
      <c r="AKC24" s="47"/>
      <c r="AKD24" s="47"/>
      <c r="AKE24" s="47"/>
      <c r="AKF24" s="47"/>
      <c r="AKG24" s="47"/>
      <c r="AKH24" s="47"/>
      <c r="AKI24" s="47"/>
      <c r="AKJ24" s="47"/>
      <c r="AKK24" s="47"/>
      <c r="AKL24" s="47"/>
      <c r="AKM24" s="47"/>
      <c r="AKN24" s="47"/>
      <c r="AKO24" s="47"/>
      <c r="AKP24" s="47"/>
      <c r="AKQ24" s="47"/>
      <c r="AKR24" s="47"/>
      <c r="AKS24" s="47"/>
      <c r="AKT24" s="47"/>
      <c r="AKU24" s="47"/>
      <c r="AKV24" s="47"/>
      <c r="AKW24" s="47"/>
      <c r="AKX24" s="47"/>
      <c r="AKY24" s="47"/>
      <c r="AKZ24" s="47"/>
      <c r="ALA24" s="47"/>
      <c r="ALB24" s="47"/>
      <c r="ALC24" s="47"/>
      <c r="ALD24" s="47"/>
      <c r="ALE24" s="47"/>
      <c r="ALF24" s="47"/>
      <c r="ALG24" s="47"/>
      <c r="ALH24" s="47"/>
      <c r="ALI24" s="47"/>
      <c r="ALJ24" s="47"/>
      <c r="ALK24" s="47"/>
      <c r="ALL24" s="47"/>
      <c r="ALM24" s="47"/>
      <c r="ALN24" s="47"/>
      <c r="ALO24" s="47"/>
      <c r="ALP24" s="47"/>
      <c r="ALQ24" s="47"/>
      <c r="ALR24" s="47"/>
      <c r="ALS24" s="47"/>
      <c r="ALT24" s="47"/>
      <c r="ALU24" s="47"/>
      <c r="ALV24" s="47"/>
      <c r="ALW24" s="47"/>
      <c r="ALX24" s="47"/>
      <c r="ALY24" s="47"/>
      <c r="ALZ24" s="47"/>
      <c r="AMA24" s="47"/>
      <c r="AMB24" s="47"/>
      <c r="AMC24" s="47"/>
      <c r="AMD24" s="47"/>
      <c r="AME24" s="47"/>
      <c r="AMF24" s="47"/>
      <c r="AMG24" s="47"/>
      <c r="AMH24" s="47"/>
      <c r="AMI24" s="47"/>
      <c r="AMJ24" s="47"/>
      <c r="AMK24" s="47"/>
    </row>
    <row r="25" spans="1:1025" x14ac:dyDescent="0.25">
      <c r="A25" s="26" t="s">
        <v>697</v>
      </c>
      <c r="B25" s="26" t="s">
        <v>698</v>
      </c>
      <c r="C25" s="41"/>
      <c r="D25" s="41"/>
      <c r="E25" s="41"/>
      <c r="F25" s="50">
        <v>77.75</v>
      </c>
      <c r="G25" s="51">
        <v>8</v>
      </c>
      <c r="H25" s="2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SZ25" s="47"/>
      <c r="TA25" s="47"/>
      <c r="TB25" s="47"/>
      <c r="TC25" s="47"/>
      <c r="TD25" s="47"/>
      <c r="TE25" s="47"/>
      <c r="TF25" s="47"/>
      <c r="TG25" s="47"/>
      <c r="TH25" s="47"/>
      <c r="TI25" s="47"/>
      <c r="TJ25" s="47"/>
      <c r="TK25" s="47"/>
      <c r="TL25" s="47"/>
      <c r="TM25" s="47"/>
      <c r="TN25" s="47"/>
      <c r="TO25" s="47"/>
      <c r="TP25" s="47"/>
      <c r="TQ25" s="47"/>
      <c r="TR25" s="47"/>
      <c r="TS25" s="47"/>
      <c r="TT25" s="47"/>
      <c r="TU25" s="47"/>
      <c r="TV25" s="47"/>
      <c r="TW25" s="47"/>
      <c r="TX25" s="47"/>
      <c r="TY25" s="47"/>
      <c r="TZ25" s="47"/>
      <c r="UA25" s="47"/>
      <c r="UB25" s="47"/>
      <c r="UC25" s="47"/>
      <c r="UD25" s="47"/>
      <c r="UE25" s="47"/>
      <c r="UF25" s="47"/>
      <c r="UG25" s="47"/>
      <c r="UH25" s="47"/>
      <c r="UI25" s="47"/>
      <c r="UJ25" s="47"/>
      <c r="UK25" s="47"/>
      <c r="UL25" s="47"/>
      <c r="UM25" s="47"/>
      <c r="UN25" s="47"/>
      <c r="UO25" s="47"/>
      <c r="UP25" s="47"/>
      <c r="UQ25" s="47"/>
      <c r="UR25" s="47"/>
      <c r="US25" s="47"/>
      <c r="UT25" s="47"/>
      <c r="UU25" s="47"/>
      <c r="UV25" s="47"/>
      <c r="UW25" s="47"/>
      <c r="UX25" s="47"/>
      <c r="UY25" s="47"/>
      <c r="UZ25" s="47"/>
      <c r="VA25" s="47"/>
      <c r="VB25" s="47"/>
      <c r="VC25" s="47"/>
      <c r="VD25" s="47"/>
      <c r="VE25" s="47"/>
      <c r="VF25" s="47"/>
      <c r="VG25" s="47"/>
      <c r="VH25" s="47"/>
      <c r="VI25" s="47"/>
      <c r="VJ25" s="47"/>
      <c r="VK25" s="47"/>
      <c r="VL25" s="47"/>
      <c r="VM25" s="47"/>
      <c r="VN25" s="47"/>
      <c r="VO25" s="47"/>
      <c r="VP25" s="47"/>
      <c r="VQ25" s="47"/>
      <c r="VR25" s="47"/>
      <c r="VS25" s="47"/>
      <c r="VT25" s="47"/>
      <c r="VU25" s="47"/>
      <c r="VV25" s="47"/>
      <c r="VW25" s="47"/>
      <c r="VX25" s="47"/>
      <c r="VY25" s="47"/>
      <c r="VZ25" s="47"/>
      <c r="WA25" s="47"/>
      <c r="WB25" s="47"/>
      <c r="WC25" s="47"/>
      <c r="WD25" s="47"/>
      <c r="WE25" s="47"/>
      <c r="WF25" s="47"/>
      <c r="WG25" s="47"/>
      <c r="WH25" s="47"/>
      <c r="WI25" s="47"/>
      <c r="WJ25" s="47"/>
      <c r="WK25" s="47"/>
      <c r="WL25" s="47"/>
      <c r="WM25" s="47"/>
      <c r="WN25" s="47"/>
      <c r="WO25" s="47"/>
      <c r="WP25" s="47"/>
      <c r="WQ25" s="47"/>
      <c r="WR25" s="47"/>
      <c r="WS25" s="47"/>
      <c r="WT25" s="47"/>
      <c r="WU25" s="47"/>
      <c r="WV25" s="47"/>
      <c r="WW25" s="47"/>
      <c r="WX25" s="47"/>
      <c r="WY25" s="47"/>
      <c r="WZ25" s="47"/>
      <c r="XA25" s="47"/>
      <c r="XB25" s="47"/>
      <c r="XC25" s="47"/>
      <c r="XD25" s="47"/>
      <c r="XE25" s="47"/>
      <c r="XF25" s="47"/>
      <c r="XG25" s="47"/>
      <c r="XH25" s="47"/>
      <c r="XI25" s="47"/>
      <c r="XJ25" s="47"/>
      <c r="XK25" s="47"/>
      <c r="XL25" s="47"/>
      <c r="XM25" s="47"/>
      <c r="XN25" s="47"/>
      <c r="XO25" s="47"/>
      <c r="XP25" s="47"/>
      <c r="XQ25" s="47"/>
      <c r="XR25" s="47"/>
      <c r="XS25" s="47"/>
      <c r="XT25" s="47"/>
      <c r="XU25" s="47"/>
      <c r="XV25" s="47"/>
      <c r="XW25" s="47"/>
      <c r="XX25" s="47"/>
      <c r="XY25" s="47"/>
      <c r="XZ25" s="47"/>
      <c r="YA25" s="47"/>
      <c r="YB25" s="47"/>
      <c r="YC25" s="47"/>
      <c r="YD25" s="47"/>
      <c r="YE25" s="47"/>
      <c r="YF25" s="47"/>
      <c r="YG25" s="47"/>
      <c r="YH25" s="47"/>
      <c r="YI25" s="47"/>
      <c r="YJ25" s="47"/>
      <c r="YK25" s="47"/>
      <c r="YL25" s="47"/>
      <c r="YM25" s="47"/>
      <c r="YN25" s="47"/>
      <c r="YO25" s="47"/>
      <c r="YP25" s="47"/>
      <c r="YQ25" s="47"/>
      <c r="YR25" s="47"/>
      <c r="YS25" s="47"/>
      <c r="YT25" s="47"/>
      <c r="YU25" s="47"/>
      <c r="YV25" s="47"/>
      <c r="YW25" s="47"/>
      <c r="YX25" s="47"/>
      <c r="YY25" s="47"/>
      <c r="YZ25" s="47"/>
      <c r="ZA25" s="47"/>
      <c r="ZB25" s="47"/>
      <c r="ZC25" s="47"/>
      <c r="ZD25" s="47"/>
      <c r="ZE25" s="47"/>
      <c r="ZF25" s="47"/>
      <c r="ZG25" s="47"/>
      <c r="ZH25" s="47"/>
      <c r="ZI25" s="47"/>
      <c r="ZJ25" s="47"/>
      <c r="ZK25" s="47"/>
      <c r="ZL25" s="47"/>
      <c r="ZM25" s="47"/>
      <c r="ZN25" s="47"/>
      <c r="ZO25" s="47"/>
      <c r="ZP25" s="47"/>
      <c r="ZQ25" s="47"/>
      <c r="ZR25" s="47"/>
      <c r="ZS25" s="47"/>
      <c r="ZT25" s="47"/>
      <c r="ZU25" s="47"/>
      <c r="ZV25" s="47"/>
      <c r="ZW25" s="47"/>
      <c r="ZX25" s="47"/>
      <c r="ZY25" s="47"/>
      <c r="ZZ25" s="47"/>
      <c r="AAA25" s="47"/>
      <c r="AAB25" s="47"/>
      <c r="AAC25" s="47"/>
      <c r="AAD25" s="47"/>
      <c r="AAE25" s="47"/>
      <c r="AAF25" s="47"/>
      <c r="AAG25" s="47"/>
      <c r="AAH25" s="47"/>
      <c r="AAI25" s="47"/>
      <c r="AAJ25" s="47"/>
      <c r="AAK25" s="47"/>
      <c r="AAL25" s="47"/>
      <c r="AAM25" s="47"/>
      <c r="AAN25" s="47"/>
      <c r="AAO25" s="47"/>
      <c r="AAP25" s="47"/>
      <c r="AAQ25" s="47"/>
      <c r="AAR25" s="47"/>
      <c r="AAS25" s="47"/>
      <c r="AAT25" s="47"/>
      <c r="AAU25" s="47"/>
      <c r="AAV25" s="47"/>
      <c r="AAW25" s="47"/>
      <c r="AAX25" s="47"/>
      <c r="AAY25" s="47"/>
      <c r="AAZ25" s="47"/>
      <c r="ABA25" s="47"/>
      <c r="ABB25" s="47"/>
      <c r="ABC25" s="47"/>
      <c r="ABD25" s="47"/>
      <c r="ABE25" s="47"/>
      <c r="ABF25" s="47"/>
      <c r="ABG25" s="47"/>
      <c r="ABH25" s="47"/>
      <c r="ABI25" s="47"/>
      <c r="ABJ25" s="47"/>
      <c r="ABK25" s="47"/>
      <c r="ABL25" s="47"/>
      <c r="ABM25" s="47"/>
      <c r="ABN25" s="47"/>
      <c r="ABO25" s="47"/>
      <c r="ABP25" s="47"/>
      <c r="ABQ25" s="47"/>
      <c r="ABR25" s="47"/>
      <c r="ABS25" s="47"/>
      <c r="ABT25" s="47"/>
      <c r="ABU25" s="47"/>
      <c r="ABV25" s="47"/>
      <c r="ABW25" s="47"/>
      <c r="ABX25" s="47"/>
      <c r="ABY25" s="47"/>
      <c r="ABZ25" s="47"/>
      <c r="ACA25" s="47"/>
      <c r="ACB25" s="47"/>
      <c r="ACC25" s="47"/>
      <c r="ACD25" s="47"/>
      <c r="ACE25" s="47"/>
      <c r="ACF25" s="47"/>
      <c r="ACG25" s="47"/>
      <c r="ACH25" s="47"/>
      <c r="ACI25" s="47"/>
      <c r="ACJ25" s="47"/>
      <c r="ACK25" s="47"/>
      <c r="ACL25" s="47"/>
      <c r="ACM25" s="47"/>
      <c r="ACN25" s="47"/>
      <c r="ACO25" s="47"/>
      <c r="ACP25" s="47"/>
      <c r="ACQ25" s="47"/>
      <c r="ACR25" s="47"/>
      <c r="ACS25" s="47"/>
      <c r="ACT25" s="47"/>
      <c r="ACU25" s="47"/>
      <c r="ACV25" s="47"/>
      <c r="ACW25" s="47"/>
      <c r="ACX25" s="47"/>
      <c r="ACY25" s="47"/>
      <c r="ACZ25" s="47"/>
      <c r="ADA25" s="47"/>
      <c r="ADB25" s="47"/>
      <c r="ADC25" s="47"/>
      <c r="ADD25" s="47"/>
      <c r="ADE25" s="47"/>
      <c r="ADF25" s="47"/>
      <c r="ADG25" s="47"/>
      <c r="ADH25" s="47"/>
      <c r="ADI25" s="47"/>
      <c r="ADJ25" s="47"/>
      <c r="ADK25" s="47"/>
      <c r="ADL25" s="47"/>
      <c r="ADM25" s="47"/>
      <c r="ADN25" s="47"/>
      <c r="ADO25" s="47"/>
      <c r="ADP25" s="47"/>
      <c r="ADQ25" s="47"/>
      <c r="ADR25" s="47"/>
      <c r="ADS25" s="47"/>
      <c r="ADT25" s="47"/>
      <c r="ADU25" s="47"/>
      <c r="ADV25" s="47"/>
      <c r="ADW25" s="47"/>
      <c r="ADX25" s="47"/>
      <c r="ADY25" s="47"/>
      <c r="ADZ25" s="47"/>
      <c r="AEA25" s="47"/>
      <c r="AEB25" s="47"/>
      <c r="AEC25" s="47"/>
      <c r="AED25" s="47"/>
      <c r="AEE25" s="47"/>
      <c r="AEF25" s="47"/>
      <c r="AEG25" s="47"/>
      <c r="AEH25" s="47"/>
      <c r="AEI25" s="47"/>
      <c r="AEJ25" s="47"/>
      <c r="AEK25" s="47"/>
      <c r="AEL25" s="47"/>
      <c r="AEM25" s="47"/>
      <c r="AEN25" s="47"/>
      <c r="AEO25" s="47"/>
      <c r="AEP25" s="47"/>
      <c r="AEQ25" s="47"/>
      <c r="AER25" s="47"/>
      <c r="AES25" s="47"/>
      <c r="AET25" s="47"/>
      <c r="AEU25" s="47"/>
      <c r="AEV25" s="47"/>
      <c r="AEW25" s="47"/>
      <c r="AEX25" s="47"/>
      <c r="AEY25" s="47"/>
      <c r="AEZ25" s="47"/>
      <c r="AFA25" s="47"/>
      <c r="AFB25" s="47"/>
      <c r="AFC25" s="47"/>
      <c r="AFD25" s="47"/>
      <c r="AFE25" s="47"/>
      <c r="AFF25" s="47"/>
      <c r="AFG25" s="47"/>
      <c r="AFH25" s="47"/>
      <c r="AFI25" s="47"/>
      <c r="AFJ25" s="47"/>
      <c r="AFK25" s="47"/>
      <c r="AFL25" s="47"/>
      <c r="AFM25" s="47"/>
      <c r="AFN25" s="47"/>
      <c r="AFO25" s="47"/>
      <c r="AFP25" s="47"/>
      <c r="AFQ25" s="47"/>
      <c r="AFR25" s="47"/>
      <c r="AFS25" s="47"/>
      <c r="AFT25" s="47"/>
      <c r="AFU25" s="47"/>
      <c r="AFV25" s="47"/>
      <c r="AFW25" s="47"/>
      <c r="AFX25" s="47"/>
      <c r="AFY25" s="47"/>
      <c r="AFZ25" s="47"/>
      <c r="AGA25" s="47"/>
      <c r="AGB25" s="47"/>
      <c r="AGC25" s="47"/>
      <c r="AGD25" s="47"/>
      <c r="AGE25" s="47"/>
      <c r="AGF25" s="47"/>
      <c r="AGG25" s="47"/>
      <c r="AGH25" s="47"/>
      <c r="AGI25" s="47"/>
      <c r="AGJ25" s="47"/>
      <c r="AGK25" s="47"/>
      <c r="AGL25" s="47"/>
      <c r="AGM25" s="47"/>
      <c r="AGN25" s="47"/>
      <c r="AGO25" s="47"/>
      <c r="AGP25" s="47"/>
      <c r="AGQ25" s="47"/>
      <c r="AGR25" s="47"/>
      <c r="AGS25" s="47"/>
      <c r="AGT25" s="47"/>
      <c r="AGU25" s="47"/>
      <c r="AGV25" s="47"/>
      <c r="AGW25" s="47"/>
      <c r="AGX25" s="47"/>
      <c r="AGY25" s="47"/>
      <c r="AGZ25" s="47"/>
      <c r="AHA25" s="47"/>
      <c r="AHB25" s="47"/>
      <c r="AHC25" s="47"/>
      <c r="AHD25" s="47"/>
      <c r="AHE25" s="47"/>
      <c r="AHF25" s="47"/>
      <c r="AHG25" s="47"/>
      <c r="AHH25" s="47"/>
      <c r="AHI25" s="47"/>
      <c r="AHJ25" s="47"/>
      <c r="AHK25" s="47"/>
      <c r="AHL25" s="47"/>
      <c r="AHM25" s="47"/>
      <c r="AHN25" s="47"/>
      <c r="AHO25" s="47"/>
      <c r="AHP25" s="47"/>
      <c r="AHQ25" s="47"/>
      <c r="AHR25" s="47"/>
      <c r="AHS25" s="47"/>
      <c r="AHT25" s="47"/>
      <c r="AHU25" s="47"/>
      <c r="AHV25" s="47"/>
      <c r="AHW25" s="47"/>
      <c r="AHX25" s="47"/>
      <c r="AHY25" s="47"/>
      <c r="AHZ25" s="47"/>
      <c r="AIA25" s="47"/>
      <c r="AIB25" s="47"/>
      <c r="AIC25" s="47"/>
      <c r="AID25" s="47"/>
      <c r="AIE25" s="47"/>
      <c r="AIF25" s="47"/>
      <c r="AIG25" s="47"/>
      <c r="AIH25" s="47"/>
      <c r="AII25" s="47"/>
      <c r="AIJ25" s="47"/>
      <c r="AIK25" s="47"/>
      <c r="AIL25" s="47"/>
      <c r="AIM25" s="47"/>
      <c r="AIN25" s="47"/>
      <c r="AIO25" s="47"/>
      <c r="AIP25" s="47"/>
      <c r="AIQ25" s="47"/>
      <c r="AIR25" s="47"/>
      <c r="AIS25" s="47"/>
      <c r="AIT25" s="47"/>
      <c r="AIU25" s="47"/>
      <c r="AIV25" s="47"/>
      <c r="AIW25" s="47"/>
      <c r="AIX25" s="47"/>
      <c r="AIY25" s="47"/>
      <c r="AIZ25" s="47"/>
      <c r="AJA25" s="47"/>
      <c r="AJB25" s="47"/>
      <c r="AJC25" s="47"/>
      <c r="AJD25" s="47"/>
      <c r="AJE25" s="47"/>
      <c r="AJF25" s="47"/>
      <c r="AJG25" s="47"/>
      <c r="AJH25" s="47"/>
      <c r="AJI25" s="47"/>
      <c r="AJJ25" s="47"/>
      <c r="AJK25" s="47"/>
      <c r="AJL25" s="47"/>
      <c r="AJM25" s="47"/>
      <c r="AJN25" s="47"/>
      <c r="AJO25" s="47"/>
      <c r="AJP25" s="47"/>
      <c r="AJQ25" s="47"/>
      <c r="AJR25" s="47"/>
      <c r="AJS25" s="47"/>
      <c r="AJT25" s="47"/>
      <c r="AJU25" s="47"/>
      <c r="AJV25" s="47"/>
      <c r="AJW25" s="47"/>
      <c r="AJX25" s="47"/>
      <c r="AJY25" s="47"/>
      <c r="AJZ25" s="47"/>
      <c r="AKA25" s="47"/>
      <c r="AKB25" s="47"/>
      <c r="AKC25" s="47"/>
      <c r="AKD25" s="47"/>
      <c r="AKE25" s="47"/>
      <c r="AKF25" s="47"/>
      <c r="AKG25" s="47"/>
      <c r="AKH25" s="47"/>
      <c r="AKI25" s="47"/>
      <c r="AKJ25" s="47"/>
      <c r="AKK25" s="47"/>
      <c r="AKL25" s="47"/>
      <c r="AKM25" s="47"/>
      <c r="AKN25" s="47"/>
      <c r="AKO25" s="47"/>
      <c r="AKP25" s="47"/>
      <c r="AKQ25" s="47"/>
      <c r="AKR25" s="47"/>
      <c r="AKS25" s="47"/>
      <c r="AKT25" s="47"/>
      <c r="AKU25" s="47"/>
      <c r="AKV25" s="47"/>
      <c r="AKW25" s="47"/>
      <c r="AKX25" s="47"/>
      <c r="AKY25" s="47"/>
      <c r="AKZ25" s="47"/>
      <c r="ALA25" s="47"/>
      <c r="ALB25" s="47"/>
      <c r="ALC25" s="47"/>
      <c r="ALD25" s="47"/>
      <c r="ALE25" s="47"/>
      <c r="ALF25" s="47"/>
      <c r="ALG25" s="47"/>
      <c r="ALH25" s="47"/>
      <c r="ALI25" s="47"/>
      <c r="ALJ25" s="47"/>
      <c r="ALK25" s="47"/>
      <c r="ALL25" s="47"/>
      <c r="ALM25" s="47"/>
      <c r="ALN25" s="47"/>
      <c r="ALO25" s="47"/>
      <c r="ALP25" s="47"/>
      <c r="ALQ25" s="47"/>
      <c r="ALR25" s="47"/>
      <c r="ALS25" s="47"/>
      <c r="ALT25" s="47"/>
      <c r="ALU25" s="47"/>
      <c r="ALV25" s="47"/>
      <c r="ALW25" s="47"/>
      <c r="ALX25" s="47"/>
      <c r="ALY25" s="47"/>
      <c r="ALZ25" s="47"/>
      <c r="AMA25" s="47"/>
      <c r="AMB25" s="47"/>
      <c r="AMC25" s="47"/>
      <c r="AMD25" s="47"/>
      <c r="AME25" s="47"/>
      <c r="AMF25" s="47"/>
      <c r="AMG25" s="47"/>
      <c r="AMH25" s="47"/>
      <c r="AMI25" s="47"/>
      <c r="AMJ25" s="47"/>
      <c r="AMK25" s="47"/>
    </row>
    <row r="26" spans="1:1025" x14ac:dyDescent="0.25">
      <c r="A26" s="26" t="s">
        <v>699</v>
      </c>
      <c r="B26" s="26" t="s">
        <v>700</v>
      </c>
      <c r="C26" s="41"/>
      <c r="D26" s="41"/>
      <c r="E26" s="41"/>
      <c r="F26" s="50">
        <v>15.04</v>
      </c>
      <c r="G26" s="51">
        <v>6</v>
      </c>
      <c r="H26" s="26" t="s">
        <v>13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  <c r="WP26" s="47"/>
      <c r="WQ26" s="47"/>
      <c r="WR26" s="47"/>
      <c r="WS26" s="47"/>
      <c r="WT26" s="47"/>
      <c r="WU26" s="47"/>
      <c r="WV26" s="47"/>
      <c r="WW26" s="47"/>
      <c r="WX26" s="47"/>
      <c r="WY26" s="47"/>
      <c r="WZ26" s="47"/>
      <c r="XA26" s="47"/>
      <c r="XB26" s="47"/>
      <c r="XC26" s="47"/>
      <c r="XD26" s="47"/>
      <c r="XE26" s="47"/>
      <c r="XF26" s="47"/>
      <c r="XG26" s="47"/>
      <c r="XH26" s="47"/>
      <c r="XI26" s="47"/>
      <c r="XJ26" s="47"/>
      <c r="XK26" s="47"/>
      <c r="XL26" s="47"/>
      <c r="XM26" s="47"/>
      <c r="XN26" s="47"/>
      <c r="XO26" s="47"/>
      <c r="XP26" s="47"/>
      <c r="XQ26" s="47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7"/>
      <c r="YD26" s="47"/>
      <c r="YE26" s="47"/>
      <c r="YF26" s="47"/>
      <c r="YG26" s="47"/>
      <c r="YH26" s="47"/>
      <c r="YI26" s="47"/>
      <c r="YJ26" s="47"/>
      <c r="YK26" s="47"/>
      <c r="YL26" s="47"/>
      <c r="YM26" s="47"/>
      <c r="YN26" s="47"/>
      <c r="YO26" s="47"/>
      <c r="YP26" s="47"/>
      <c r="YQ26" s="47"/>
      <c r="YR26" s="47"/>
      <c r="YS26" s="47"/>
      <c r="YT26" s="47"/>
      <c r="YU26" s="47"/>
      <c r="YV26" s="47"/>
      <c r="YW26" s="47"/>
      <c r="YX26" s="47"/>
      <c r="YY26" s="47"/>
      <c r="YZ26" s="47"/>
      <c r="ZA26" s="47"/>
      <c r="ZB26" s="47"/>
      <c r="ZC26" s="47"/>
      <c r="ZD26" s="47"/>
      <c r="ZE26" s="47"/>
      <c r="ZF26" s="47"/>
      <c r="ZG26" s="47"/>
      <c r="ZH26" s="47"/>
      <c r="ZI26" s="47"/>
      <c r="ZJ26" s="47"/>
      <c r="ZK26" s="47"/>
      <c r="ZL26" s="47"/>
      <c r="ZM26" s="47"/>
      <c r="ZN26" s="47"/>
      <c r="ZO26" s="47"/>
      <c r="ZP26" s="47"/>
      <c r="ZQ26" s="47"/>
      <c r="ZR26" s="47"/>
      <c r="ZS26" s="47"/>
      <c r="ZT26" s="47"/>
      <c r="ZU26" s="47"/>
      <c r="ZV26" s="47"/>
      <c r="ZW26" s="47"/>
      <c r="ZX26" s="47"/>
      <c r="ZY26" s="47"/>
      <c r="ZZ26" s="47"/>
      <c r="AAA26" s="47"/>
      <c r="AAB26" s="47"/>
      <c r="AAC26" s="47"/>
      <c r="AAD26" s="47"/>
      <c r="AAE26" s="47"/>
      <c r="AAF26" s="47"/>
      <c r="AAG26" s="47"/>
      <c r="AAH26" s="47"/>
      <c r="AAI26" s="47"/>
      <c r="AAJ26" s="47"/>
      <c r="AAK26" s="47"/>
      <c r="AAL26" s="47"/>
      <c r="AAM26" s="47"/>
      <c r="AAN26" s="47"/>
      <c r="AAO26" s="47"/>
      <c r="AAP26" s="47"/>
      <c r="AAQ26" s="47"/>
      <c r="AAR26" s="47"/>
      <c r="AAS26" s="47"/>
      <c r="AAT26" s="47"/>
      <c r="AAU26" s="47"/>
      <c r="AAV26" s="47"/>
      <c r="AAW26" s="47"/>
      <c r="AAX26" s="47"/>
      <c r="AAY26" s="47"/>
      <c r="AAZ26" s="47"/>
      <c r="ABA26" s="47"/>
      <c r="ABB26" s="47"/>
      <c r="ABC26" s="47"/>
      <c r="ABD26" s="47"/>
      <c r="ABE26" s="47"/>
      <c r="ABF26" s="47"/>
      <c r="ABG26" s="47"/>
      <c r="ABH26" s="47"/>
      <c r="ABI26" s="47"/>
      <c r="ABJ26" s="47"/>
      <c r="ABK26" s="47"/>
      <c r="ABL26" s="47"/>
      <c r="ABM26" s="47"/>
      <c r="ABN26" s="47"/>
      <c r="ABO26" s="47"/>
      <c r="ABP26" s="47"/>
      <c r="ABQ26" s="47"/>
      <c r="ABR26" s="47"/>
      <c r="ABS26" s="47"/>
      <c r="ABT26" s="47"/>
      <c r="ABU26" s="47"/>
      <c r="ABV26" s="47"/>
      <c r="ABW26" s="47"/>
      <c r="ABX26" s="47"/>
      <c r="ABY26" s="47"/>
      <c r="ABZ26" s="47"/>
      <c r="ACA26" s="47"/>
      <c r="ACB26" s="47"/>
      <c r="ACC26" s="47"/>
      <c r="ACD26" s="47"/>
      <c r="ACE26" s="47"/>
      <c r="ACF26" s="47"/>
      <c r="ACG26" s="47"/>
      <c r="ACH26" s="47"/>
      <c r="ACI26" s="47"/>
      <c r="ACJ26" s="47"/>
      <c r="ACK26" s="47"/>
      <c r="ACL26" s="47"/>
      <c r="ACM26" s="47"/>
      <c r="ACN26" s="47"/>
      <c r="ACO26" s="47"/>
      <c r="ACP26" s="47"/>
      <c r="ACQ26" s="47"/>
      <c r="ACR26" s="47"/>
      <c r="ACS26" s="47"/>
      <c r="ACT26" s="47"/>
      <c r="ACU26" s="47"/>
      <c r="ACV26" s="47"/>
      <c r="ACW26" s="47"/>
      <c r="ACX26" s="47"/>
      <c r="ACY26" s="47"/>
      <c r="ACZ26" s="47"/>
      <c r="ADA26" s="47"/>
      <c r="ADB26" s="47"/>
      <c r="ADC26" s="47"/>
      <c r="ADD26" s="47"/>
      <c r="ADE26" s="47"/>
      <c r="ADF26" s="47"/>
      <c r="ADG26" s="47"/>
      <c r="ADH26" s="47"/>
      <c r="ADI26" s="47"/>
      <c r="ADJ26" s="47"/>
      <c r="ADK26" s="47"/>
      <c r="ADL26" s="47"/>
      <c r="ADM26" s="47"/>
      <c r="ADN26" s="47"/>
      <c r="ADO26" s="47"/>
      <c r="ADP26" s="47"/>
      <c r="ADQ26" s="47"/>
      <c r="ADR26" s="47"/>
      <c r="ADS26" s="47"/>
      <c r="ADT26" s="47"/>
      <c r="ADU26" s="47"/>
      <c r="ADV26" s="47"/>
      <c r="ADW26" s="47"/>
      <c r="ADX26" s="47"/>
      <c r="ADY26" s="47"/>
      <c r="ADZ26" s="47"/>
      <c r="AEA26" s="47"/>
      <c r="AEB26" s="47"/>
      <c r="AEC26" s="47"/>
      <c r="AED26" s="47"/>
      <c r="AEE26" s="47"/>
      <c r="AEF26" s="47"/>
      <c r="AEG26" s="47"/>
      <c r="AEH26" s="47"/>
      <c r="AEI26" s="47"/>
      <c r="AEJ26" s="47"/>
      <c r="AEK26" s="47"/>
      <c r="AEL26" s="47"/>
      <c r="AEM26" s="47"/>
      <c r="AEN26" s="47"/>
      <c r="AEO26" s="47"/>
      <c r="AEP26" s="47"/>
      <c r="AEQ26" s="47"/>
      <c r="AER26" s="47"/>
      <c r="AES26" s="47"/>
      <c r="AET26" s="47"/>
      <c r="AEU26" s="47"/>
      <c r="AEV26" s="47"/>
      <c r="AEW26" s="47"/>
      <c r="AEX26" s="47"/>
      <c r="AEY26" s="47"/>
      <c r="AEZ26" s="47"/>
      <c r="AFA26" s="47"/>
      <c r="AFB26" s="47"/>
      <c r="AFC26" s="47"/>
      <c r="AFD26" s="47"/>
      <c r="AFE26" s="47"/>
      <c r="AFF26" s="47"/>
      <c r="AFG26" s="47"/>
      <c r="AFH26" s="47"/>
      <c r="AFI26" s="47"/>
      <c r="AFJ26" s="47"/>
      <c r="AFK26" s="47"/>
      <c r="AFL26" s="47"/>
      <c r="AFM26" s="47"/>
      <c r="AFN26" s="47"/>
      <c r="AFO26" s="47"/>
      <c r="AFP26" s="47"/>
      <c r="AFQ26" s="47"/>
      <c r="AFR26" s="47"/>
      <c r="AFS26" s="47"/>
      <c r="AFT26" s="47"/>
      <c r="AFU26" s="47"/>
      <c r="AFV26" s="47"/>
      <c r="AFW26" s="47"/>
      <c r="AFX26" s="47"/>
      <c r="AFY26" s="47"/>
      <c r="AFZ26" s="47"/>
      <c r="AGA26" s="47"/>
      <c r="AGB26" s="47"/>
      <c r="AGC26" s="47"/>
      <c r="AGD26" s="47"/>
      <c r="AGE26" s="47"/>
      <c r="AGF26" s="47"/>
      <c r="AGG26" s="47"/>
      <c r="AGH26" s="47"/>
      <c r="AGI26" s="47"/>
      <c r="AGJ26" s="47"/>
      <c r="AGK26" s="47"/>
      <c r="AGL26" s="47"/>
      <c r="AGM26" s="47"/>
      <c r="AGN26" s="47"/>
      <c r="AGO26" s="47"/>
      <c r="AGP26" s="47"/>
      <c r="AGQ26" s="47"/>
      <c r="AGR26" s="47"/>
      <c r="AGS26" s="47"/>
      <c r="AGT26" s="47"/>
      <c r="AGU26" s="47"/>
      <c r="AGV26" s="47"/>
      <c r="AGW26" s="47"/>
      <c r="AGX26" s="47"/>
      <c r="AGY26" s="47"/>
      <c r="AGZ26" s="47"/>
      <c r="AHA26" s="47"/>
      <c r="AHB26" s="47"/>
      <c r="AHC26" s="47"/>
      <c r="AHD26" s="47"/>
      <c r="AHE26" s="47"/>
      <c r="AHF26" s="47"/>
      <c r="AHG26" s="47"/>
      <c r="AHH26" s="47"/>
      <c r="AHI26" s="47"/>
      <c r="AHJ26" s="47"/>
      <c r="AHK26" s="47"/>
      <c r="AHL26" s="47"/>
      <c r="AHM26" s="47"/>
      <c r="AHN26" s="47"/>
      <c r="AHO26" s="47"/>
      <c r="AHP26" s="47"/>
      <c r="AHQ26" s="47"/>
      <c r="AHR26" s="47"/>
      <c r="AHS26" s="47"/>
      <c r="AHT26" s="47"/>
      <c r="AHU26" s="47"/>
      <c r="AHV26" s="47"/>
      <c r="AHW26" s="47"/>
      <c r="AHX26" s="47"/>
      <c r="AHY26" s="47"/>
      <c r="AHZ26" s="47"/>
      <c r="AIA26" s="47"/>
      <c r="AIB26" s="47"/>
      <c r="AIC26" s="47"/>
      <c r="AID26" s="47"/>
      <c r="AIE26" s="47"/>
      <c r="AIF26" s="47"/>
      <c r="AIG26" s="47"/>
      <c r="AIH26" s="47"/>
      <c r="AII26" s="47"/>
      <c r="AIJ26" s="47"/>
      <c r="AIK26" s="47"/>
      <c r="AIL26" s="47"/>
      <c r="AIM26" s="47"/>
      <c r="AIN26" s="47"/>
      <c r="AIO26" s="47"/>
      <c r="AIP26" s="47"/>
      <c r="AIQ26" s="47"/>
      <c r="AIR26" s="47"/>
      <c r="AIS26" s="47"/>
      <c r="AIT26" s="47"/>
      <c r="AIU26" s="47"/>
      <c r="AIV26" s="47"/>
      <c r="AIW26" s="47"/>
      <c r="AIX26" s="47"/>
      <c r="AIY26" s="47"/>
      <c r="AIZ26" s="47"/>
      <c r="AJA26" s="47"/>
      <c r="AJB26" s="47"/>
      <c r="AJC26" s="47"/>
      <c r="AJD26" s="47"/>
      <c r="AJE26" s="47"/>
      <c r="AJF26" s="47"/>
      <c r="AJG26" s="47"/>
      <c r="AJH26" s="47"/>
      <c r="AJI26" s="47"/>
      <c r="AJJ26" s="47"/>
      <c r="AJK26" s="47"/>
      <c r="AJL26" s="47"/>
      <c r="AJM26" s="47"/>
      <c r="AJN26" s="47"/>
      <c r="AJO26" s="47"/>
      <c r="AJP26" s="47"/>
      <c r="AJQ26" s="47"/>
      <c r="AJR26" s="47"/>
      <c r="AJS26" s="47"/>
      <c r="AJT26" s="47"/>
      <c r="AJU26" s="47"/>
      <c r="AJV26" s="47"/>
      <c r="AJW26" s="47"/>
      <c r="AJX26" s="47"/>
      <c r="AJY26" s="47"/>
      <c r="AJZ26" s="47"/>
      <c r="AKA26" s="47"/>
      <c r="AKB26" s="47"/>
      <c r="AKC26" s="47"/>
      <c r="AKD26" s="47"/>
      <c r="AKE26" s="47"/>
      <c r="AKF26" s="47"/>
      <c r="AKG26" s="47"/>
      <c r="AKH26" s="47"/>
      <c r="AKI26" s="47"/>
      <c r="AKJ26" s="47"/>
      <c r="AKK26" s="47"/>
      <c r="AKL26" s="47"/>
      <c r="AKM26" s="47"/>
      <c r="AKN26" s="47"/>
      <c r="AKO26" s="47"/>
      <c r="AKP26" s="47"/>
      <c r="AKQ26" s="47"/>
      <c r="AKR26" s="47"/>
      <c r="AKS26" s="47"/>
      <c r="AKT26" s="47"/>
      <c r="AKU26" s="47"/>
      <c r="AKV26" s="47"/>
      <c r="AKW26" s="47"/>
      <c r="AKX26" s="47"/>
      <c r="AKY26" s="47"/>
      <c r="AKZ26" s="47"/>
      <c r="ALA26" s="47"/>
      <c r="ALB26" s="47"/>
      <c r="ALC26" s="47"/>
      <c r="ALD26" s="47"/>
      <c r="ALE26" s="47"/>
      <c r="ALF26" s="47"/>
      <c r="ALG26" s="47"/>
      <c r="ALH26" s="47"/>
      <c r="ALI26" s="47"/>
      <c r="ALJ26" s="47"/>
      <c r="ALK26" s="47"/>
      <c r="ALL26" s="47"/>
      <c r="ALM26" s="47"/>
      <c r="ALN26" s="47"/>
      <c r="ALO26" s="47"/>
      <c r="ALP26" s="47"/>
      <c r="ALQ26" s="47"/>
      <c r="ALR26" s="47"/>
      <c r="ALS26" s="47"/>
      <c r="ALT26" s="47"/>
      <c r="ALU26" s="47"/>
      <c r="ALV26" s="47"/>
      <c r="ALW26" s="47"/>
      <c r="ALX26" s="47"/>
      <c r="ALY26" s="47"/>
      <c r="ALZ26" s="47"/>
      <c r="AMA26" s="47"/>
      <c r="AMB26" s="47"/>
      <c r="AMC26" s="47"/>
      <c r="AMD26" s="47"/>
      <c r="AME26" s="47"/>
      <c r="AMF26" s="47"/>
      <c r="AMG26" s="47"/>
      <c r="AMH26" s="47"/>
      <c r="AMI26" s="47"/>
      <c r="AMJ26" s="47"/>
      <c r="AMK26" s="47"/>
    </row>
    <row r="27" spans="1:1025" x14ac:dyDescent="0.25">
      <c r="A27" s="26" t="s">
        <v>701</v>
      </c>
      <c r="B27" s="26" t="s">
        <v>702</v>
      </c>
      <c r="C27" s="41"/>
      <c r="D27" s="41"/>
      <c r="E27" s="41"/>
      <c r="F27" s="10">
        <v>22</v>
      </c>
      <c r="G27" s="51">
        <v>8</v>
      </c>
      <c r="H27" s="26" t="s">
        <v>13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7"/>
      <c r="VV27" s="47"/>
      <c r="VW27" s="47"/>
      <c r="VX27" s="47"/>
      <c r="VY27" s="47"/>
      <c r="VZ27" s="47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7"/>
      <c r="WL27" s="47"/>
      <c r="WM27" s="47"/>
      <c r="WN27" s="47"/>
      <c r="WO27" s="47"/>
      <c r="WP27" s="47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7"/>
      <c r="XB27" s="47"/>
      <c r="XC27" s="47"/>
      <c r="XD27" s="47"/>
      <c r="XE27" s="47"/>
      <c r="XF27" s="47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7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7"/>
      <c r="YH27" s="47"/>
      <c r="YI27" s="47"/>
      <c r="YJ27" s="47"/>
      <c r="YK27" s="47"/>
      <c r="YL27" s="47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7"/>
      <c r="YX27" s="47"/>
      <c r="YY27" s="47"/>
      <c r="YZ27" s="47"/>
      <c r="ZA27" s="47"/>
      <c r="ZB27" s="47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7"/>
      <c r="ZN27" s="47"/>
      <c r="ZO27" s="47"/>
      <c r="ZP27" s="47"/>
      <c r="ZQ27" s="47"/>
      <c r="ZR27" s="47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7"/>
      <c r="AAD27" s="47"/>
      <c r="AAE27" s="47"/>
      <c r="AAF27" s="47"/>
      <c r="AAG27" s="47"/>
      <c r="AAH27" s="47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7"/>
      <c r="AAT27" s="47"/>
      <c r="AAU27" s="47"/>
      <c r="AAV27" s="47"/>
      <c r="AAW27" s="47"/>
      <c r="AAX27" s="47"/>
      <c r="AAY27" s="47"/>
      <c r="AAZ27" s="47"/>
      <c r="ABA27" s="47"/>
      <c r="ABB27" s="47"/>
      <c r="ABC27" s="47"/>
      <c r="ABD27" s="47"/>
      <c r="ABE27" s="47"/>
      <c r="ABF27" s="47"/>
      <c r="ABG27" s="47"/>
      <c r="ABH27" s="47"/>
      <c r="ABI27" s="47"/>
      <c r="ABJ27" s="47"/>
      <c r="ABK27" s="47"/>
      <c r="ABL27" s="47"/>
      <c r="ABM27" s="47"/>
      <c r="ABN27" s="47"/>
      <c r="ABO27" s="47"/>
      <c r="ABP27" s="47"/>
      <c r="ABQ27" s="47"/>
      <c r="ABR27" s="47"/>
      <c r="ABS27" s="47"/>
      <c r="ABT27" s="47"/>
      <c r="ABU27" s="47"/>
      <c r="ABV27" s="47"/>
      <c r="ABW27" s="47"/>
      <c r="ABX27" s="47"/>
      <c r="ABY27" s="47"/>
      <c r="ABZ27" s="47"/>
      <c r="ACA27" s="47"/>
      <c r="ACB27" s="47"/>
      <c r="ACC27" s="47"/>
      <c r="ACD27" s="47"/>
      <c r="ACE27" s="47"/>
      <c r="ACF27" s="47"/>
      <c r="ACG27" s="47"/>
      <c r="ACH27" s="47"/>
      <c r="ACI27" s="47"/>
      <c r="ACJ27" s="47"/>
      <c r="ACK27" s="47"/>
      <c r="ACL27" s="47"/>
      <c r="ACM27" s="47"/>
      <c r="ACN27" s="47"/>
      <c r="ACO27" s="47"/>
      <c r="ACP27" s="47"/>
      <c r="ACQ27" s="47"/>
      <c r="ACR27" s="47"/>
      <c r="ACS27" s="47"/>
      <c r="ACT27" s="47"/>
      <c r="ACU27" s="47"/>
      <c r="ACV27" s="47"/>
      <c r="ACW27" s="47"/>
      <c r="ACX27" s="47"/>
      <c r="ACY27" s="47"/>
      <c r="ACZ27" s="47"/>
      <c r="ADA27" s="47"/>
      <c r="ADB27" s="47"/>
      <c r="ADC27" s="47"/>
      <c r="ADD27" s="47"/>
      <c r="ADE27" s="47"/>
      <c r="ADF27" s="47"/>
      <c r="ADG27" s="47"/>
      <c r="ADH27" s="47"/>
      <c r="ADI27" s="47"/>
      <c r="ADJ27" s="47"/>
      <c r="ADK27" s="47"/>
      <c r="ADL27" s="47"/>
      <c r="ADM27" s="47"/>
      <c r="ADN27" s="47"/>
      <c r="ADO27" s="47"/>
      <c r="ADP27" s="47"/>
      <c r="ADQ27" s="47"/>
      <c r="ADR27" s="47"/>
      <c r="ADS27" s="47"/>
      <c r="ADT27" s="47"/>
      <c r="ADU27" s="47"/>
      <c r="ADV27" s="47"/>
      <c r="ADW27" s="47"/>
      <c r="ADX27" s="47"/>
      <c r="ADY27" s="47"/>
      <c r="ADZ27" s="47"/>
      <c r="AEA27" s="47"/>
      <c r="AEB27" s="47"/>
      <c r="AEC27" s="47"/>
      <c r="AED27" s="47"/>
      <c r="AEE27" s="47"/>
      <c r="AEF27" s="47"/>
      <c r="AEG27" s="47"/>
      <c r="AEH27" s="47"/>
      <c r="AEI27" s="47"/>
      <c r="AEJ27" s="47"/>
      <c r="AEK27" s="47"/>
      <c r="AEL27" s="47"/>
      <c r="AEM27" s="47"/>
      <c r="AEN27" s="47"/>
      <c r="AEO27" s="47"/>
      <c r="AEP27" s="47"/>
      <c r="AEQ27" s="47"/>
      <c r="AER27" s="47"/>
      <c r="AES27" s="47"/>
      <c r="AET27" s="47"/>
      <c r="AEU27" s="47"/>
      <c r="AEV27" s="47"/>
      <c r="AEW27" s="47"/>
      <c r="AEX27" s="47"/>
      <c r="AEY27" s="47"/>
      <c r="AEZ27" s="47"/>
      <c r="AFA27" s="47"/>
      <c r="AFB27" s="47"/>
      <c r="AFC27" s="47"/>
      <c r="AFD27" s="47"/>
      <c r="AFE27" s="47"/>
      <c r="AFF27" s="47"/>
      <c r="AFG27" s="47"/>
      <c r="AFH27" s="47"/>
      <c r="AFI27" s="47"/>
      <c r="AFJ27" s="47"/>
      <c r="AFK27" s="47"/>
      <c r="AFL27" s="47"/>
      <c r="AFM27" s="47"/>
      <c r="AFN27" s="47"/>
      <c r="AFO27" s="47"/>
      <c r="AFP27" s="47"/>
      <c r="AFQ27" s="47"/>
      <c r="AFR27" s="47"/>
      <c r="AFS27" s="47"/>
      <c r="AFT27" s="47"/>
      <c r="AFU27" s="47"/>
      <c r="AFV27" s="47"/>
      <c r="AFW27" s="47"/>
      <c r="AFX27" s="47"/>
      <c r="AFY27" s="47"/>
      <c r="AFZ27" s="47"/>
      <c r="AGA27" s="47"/>
      <c r="AGB27" s="47"/>
      <c r="AGC27" s="47"/>
      <c r="AGD27" s="47"/>
      <c r="AGE27" s="47"/>
      <c r="AGF27" s="47"/>
      <c r="AGG27" s="47"/>
      <c r="AGH27" s="47"/>
      <c r="AGI27" s="47"/>
      <c r="AGJ27" s="47"/>
      <c r="AGK27" s="47"/>
      <c r="AGL27" s="47"/>
      <c r="AGM27" s="47"/>
      <c r="AGN27" s="47"/>
      <c r="AGO27" s="47"/>
      <c r="AGP27" s="47"/>
      <c r="AGQ27" s="47"/>
      <c r="AGR27" s="47"/>
      <c r="AGS27" s="47"/>
      <c r="AGT27" s="47"/>
      <c r="AGU27" s="47"/>
      <c r="AGV27" s="47"/>
      <c r="AGW27" s="47"/>
      <c r="AGX27" s="47"/>
      <c r="AGY27" s="47"/>
      <c r="AGZ27" s="47"/>
      <c r="AHA27" s="47"/>
      <c r="AHB27" s="47"/>
      <c r="AHC27" s="47"/>
      <c r="AHD27" s="47"/>
      <c r="AHE27" s="47"/>
      <c r="AHF27" s="47"/>
      <c r="AHG27" s="47"/>
      <c r="AHH27" s="47"/>
      <c r="AHI27" s="47"/>
      <c r="AHJ27" s="47"/>
      <c r="AHK27" s="47"/>
      <c r="AHL27" s="47"/>
      <c r="AHM27" s="47"/>
      <c r="AHN27" s="47"/>
      <c r="AHO27" s="47"/>
      <c r="AHP27" s="47"/>
      <c r="AHQ27" s="47"/>
      <c r="AHR27" s="47"/>
      <c r="AHS27" s="47"/>
      <c r="AHT27" s="47"/>
      <c r="AHU27" s="47"/>
      <c r="AHV27" s="47"/>
      <c r="AHW27" s="47"/>
      <c r="AHX27" s="47"/>
      <c r="AHY27" s="47"/>
      <c r="AHZ27" s="47"/>
      <c r="AIA27" s="47"/>
      <c r="AIB27" s="47"/>
      <c r="AIC27" s="47"/>
      <c r="AID27" s="47"/>
      <c r="AIE27" s="47"/>
      <c r="AIF27" s="47"/>
      <c r="AIG27" s="47"/>
      <c r="AIH27" s="47"/>
      <c r="AII27" s="47"/>
      <c r="AIJ27" s="47"/>
      <c r="AIK27" s="47"/>
      <c r="AIL27" s="47"/>
      <c r="AIM27" s="47"/>
      <c r="AIN27" s="47"/>
      <c r="AIO27" s="47"/>
      <c r="AIP27" s="47"/>
      <c r="AIQ27" s="47"/>
      <c r="AIR27" s="47"/>
      <c r="AIS27" s="47"/>
      <c r="AIT27" s="47"/>
      <c r="AIU27" s="47"/>
      <c r="AIV27" s="47"/>
      <c r="AIW27" s="47"/>
      <c r="AIX27" s="47"/>
      <c r="AIY27" s="47"/>
      <c r="AIZ27" s="47"/>
      <c r="AJA27" s="47"/>
      <c r="AJB27" s="47"/>
      <c r="AJC27" s="47"/>
      <c r="AJD27" s="47"/>
      <c r="AJE27" s="47"/>
      <c r="AJF27" s="47"/>
      <c r="AJG27" s="47"/>
      <c r="AJH27" s="47"/>
      <c r="AJI27" s="47"/>
      <c r="AJJ27" s="47"/>
      <c r="AJK27" s="47"/>
      <c r="AJL27" s="47"/>
      <c r="AJM27" s="47"/>
      <c r="AJN27" s="47"/>
      <c r="AJO27" s="47"/>
      <c r="AJP27" s="47"/>
      <c r="AJQ27" s="47"/>
      <c r="AJR27" s="47"/>
      <c r="AJS27" s="47"/>
      <c r="AJT27" s="47"/>
      <c r="AJU27" s="47"/>
      <c r="AJV27" s="47"/>
      <c r="AJW27" s="47"/>
      <c r="AJX27" s="47"/>
      <c r="AJY27" s="47"/>
      <c r="AJZ27" s="47"/>
      <c r="AKA27" s="47"/>
      <c r="AKB27" s="47"/>
      <c r="AKC27" s="47"/>
      <c r="AKD27" s="47"/>
      <c r="AKE27" s="47"/>
      <c r="AKF27" s="47"/>
      <c r="AKG27" s="47"/>
      <c r="AKH27" s="47"/>
      <c r="AKI27" s="47"/>
      <c r="AKJ27" s="47"/>
      <c r="AKK27" s="47"/>
      <c r="AKL27" s="47"/>
      <c r="AKM27" s="47"/>
      <c r="AKN27" s="47"/>
      <c r="AKO27" s="47"/>
      <c r="AKP27" s="47"/>
      <c r="AKQ27" s="47"/>
      <c r="AKR27" s="47"/>
      <c r="AKS27" s="47"/>
      <c r="AKT27" s="47"/>
      <c r="AKU27" s="47"/>
      <c r="AKV27" s="47"/>
      <c r="AKW27" s="47"/>
      <c r="AKX27" s="47"/>
      <c r="AKY27" s="47"/>
      <c r="AKZ27" s="47"/>
      <c r="ALA27" s="47"/>
      <c r="ALB27" s="47"/>
      <c r="ALC27" s="47"/>
      <c r="ALD27" s="47"/>
      <c r="ALE27" s="47"/>
      <c r="ALF27" s="47"/>
      <c r="ALG27" s="47"/>
      <c r="ALH27" s="47"/>
      <c r="ALI27" s="47"/>
      <c r="ALJ27" s="47"/>
      <c r="ALK27" s="47"/>
      <c r="ALL27" s="47"/>
      <c r="ALM27" s="47"/>
      <c r="ALN27" s="47"/>
      <c r="ALO27" s="47"/>
      <c r="ALP27" s="47"/>
      <c r="ALQ27" s="47"/>
      <c r="ALR27" s="47"/>
      <c r="ALS27" s="47"/>
      <c r="ALT27" s="47"/>
      <c r="ALU27" s="47"/>
      <c r="ALV27" s="47"/>
      <c r="ALW27" s="47"/>
      <c r="ALX27" s="47"/>
      <c r="ALY27" s="47"/>
      <c r="ALZ27" s="47"/>
      <c r="AMA27" s="47"/>
      <c r="AMB27" s="47"/>
      <c r="AMC27" s="47"/>
      <c r="AMD27" s="47"/>
      <c r="AME27" s="47"/>
      <c r="AMF27" s="47"/>
      <c r="AMG27" s="47"/>
      <c r="AMH27" s="47"/>
      <c r="AMI27" s="47"/>
      <c r="AMJ27" s="47"/>
      <c r="AMK27" s="47"/>
    </row>
    <row r="28" spans="1:1025" x14ac:dyDescent="0.25">
      <c r="A28" s="26" t="s">
        <v>703</v>
      </c>
      <c r="B28" s="26" t="s">
        <v>704</v>
      </c>
      <c r="C28" s="41"/>
      <c r="D28" s="41"/>
      <c r="E28" s="41"/>
      <c r="F28" s="50">
        <v>72.709999999999994</v>
      </c>
      <c r="G28" s="51">
        <v>16</v>
      </c>
      <c r="H28" s="26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  <c r="VG28" s="47"/>
      <c r="VH28" s="47"/>
      <c r="VI28" s="47"/>
      <c r="VJ28" s="47"/>
      <c r="VK28" s="47"/>
      <c r="VL28" s="47"/>
      <c r="VM28" s="47"/>
      <c r="VN28" s="47"/>
      <c r="VO28" s="47"/>
      <c r="VP28" s="47"/>
      <c r="VQ28" s="47"/>
      <c r="VR28" s="47"/>
      <c r="VS28" s="47"/>
      <c r="VT28" s="47"/>
      <c r="VU28" s="47"/>
      <c r="VV28" s="47"/>
      <c r="VW28" s="47"/>
      <c r="VX28" s="47"/>
      <c r="VY28" s="47"/>
      <c r="VZ28" s="47"/>
      <c r="WA28" s="47"/>
      <c r="WB28" s="47"/>
      <c r="WC28" s="47"/>
      <c r="WD28" s="47"/>
      <c r="WE28" s="47"/>
      <c r="WF28" s="47"/>
      <c r="WG28" s="47"/>
      <c r="WH28" s="47"/>
      <c r="WI28" s="47"/>
      <c r="WJ28" s="47"/>
      <c r="WK28" s="47"/>
      <c r="WL28" s="47"/>
      <c r="WM28" s="47"/>
      <c r="WN28" s="47"/>
      <c r="WO28" s="47"/>
      <c r="WP28" s="47"/>
      <c r="WQ28" s="47"/>
      <c r="WR28" s="47"/>
      <c r="WS28" s="47"/>
      <c r="WT28" s="47"/>
      <c r="WU28" s="47"/>
      <c r="WV28" s="47"/>
      <c r="WW28" s="47"/>
      <c r="WX28" s="47"/>
      <c r="WY28" s="47"/>
      <c r="WZ28" s="47"/>
      <c r="XA28" s="47"/>
      <c r="XB28" s="47"/>
      <c r="XC28" s="47"/>
      <c r="XD28" s="47"/>
      <c r="XE28" s="47"/>
      <c r="XF28" s="47"/>
      <c r="XG28" s="47"/>
      <c r="XH28" s="47"/>
      <c r="XI28" s="47"/>
      <c r="XJ28" s="47"/>
      <c r="XK28" s="47"/>
      <c r="XL28" s="47"/>
      <c r="XM28" s="47"/>
      <c r="XN28" s="47"/>
      <c r="XO28" s="47"/>
      <c r="XP28" s="47"/>
      <c r="XQ28" s="47"/>
      <c r="XR28" s="47"/>
      <c r="XS28" s="47"/>
      <c r="XT28" s="47"/>
      <c r="XU28" s="47"/>
      <c r="XV28" s="47"/>
      <c r="XW28" s="47"/>
      <c r="XX28" s="47"/>
      <c r="XY28" s="47"/>
      <c r="XZ28" s="47"/>
      <c r="YA28" s="47"/>
      <c r="YB28" s="47"/>
      <c r="YC28" s="47"/>
      <c r="YD28" s="47"/>
      <c r="YE28" s="47"/>
      <c r="YF28" s="47"/>
      <c r="YG28" s="47"/>
      <c r="YH28" s="47"/>
      <c r="YI28" s="47"/>
      <c r="YJ28" s="47"/>
      <c r="YK28" s="47"/>
      <c r="YL28" s="47"/>
      <c r="YM28" s="47"/>
      <c r="YN28" s="47"/>
      <c r="YO28" s="47"/>
      <c r="YP28" s="47"/>
      <c r="YQ28" s="47"/>
      <c r="YR28" s="47"/>
      <c r="YS28" s="47"/>
      <c r="YT28" s="47"/>
      <c r="YU28" s="47"/>
      <c r="YV28" s="47"/>
      <c r="YW28" s="47"/>
      <c r="YX28" s="47"/>
      <c r="YY28" s="47"/>
      <c r="YZ28" s="47"/>
      <c r="ZA28" s="47"/>
      <c r="ZB28" s="47"/>
      <c r="ZC28" s="47"/>
      <c r="ZD28" s="47"/>
      <c r="ZE28" s="47"/>
      <c r="ZF28" s="47"/>
      <c r="ZG28" s="47"/>
      <c r="ZH28" s="47"/>
      <c r="ZI28" s="47"/>
      <c r="ZJ28" s="47"/>
      <c r="ZK28" s="47"/>
      <c r="ZL28" s="47"/>
      <c r="ZM28" s="47"/>
      <c r="ZN28" s="47"/>
      <c r="ZO28" s="47"/>
      <c r="ZP28" s="47"/>
      <c r="ZQ28" s="47"/>
      <c r="ZR28" s="47"/>
      <c r="ZS28" s="47"/>
      <c r="ZT28" s="47"/>
      <c r="ZU28" s="47"/>
      <c r="ZV28" s="47"/>
      <c r="ZW28" s="47"/>
      <c r="ZX28" s="47"/>
      <c r="ZY28" s="47"/>
      <c r="ZZ28" s="47"/>
      <c r="AAA28" s="47"/>
      <c r="AAB28" s="47"/>
      <c r="AAC28" s="47"/>
      <c r="AAD28" s="47"/>
      <c r="AAE28" s="47"/>
      <c r="AAF28" s="47"/>
      <c r="AAG28" s="47"/>
      <c r="AAH28" s="47"/>
      <c r="AAI28" s="47"/>
      <c r="AAJ28" s="47"/>
      <c r="AAK28" s="47"/>
      <c r="AAL28" s="47"/>
      <c r="AAM28" s="47"/>
      <c r="AAN28" s="47"/>
      <c r="AAO28" s="47"/>
      <c r="AAP28" s="47"/>
      <c r="AAQ28" s="47"/>
      <c r="AAR28" s="47"/>
      <c r="AAS28" s="47"/>
      <c r="AAT28" s="47"/>
      <c r="AAU28" s="47"/>
      <c r="AAV28" s="47"/>
      <c r="AAW28" s="47"/>
      <c r="AAX28" s="47"/>
      <c r="AAY28" s="47"/>
      <c r="AAZ28" s="47"/>
      <c r="ABA28" s="47"/>
      <c r="ABB28" s="47"/>
      <c r="ABC28" s="47"/>
      <c r="ABD28" s="47"/>
      <c r="ABE28" s="47"/>
      <c r="ABF28" s="47"/>
      <c r="ABG28" s="47"/>
      <c r="ABH28" s="47"/>
      <c r="ABI28" s="47"/>
      <c r="ABJ28" s="47"/>
      <c r="ABK28" s="47"/>
      <c r="ABL28" s="47"/>
      <c r="ABM28" s="47"/>
      <c r="ABN28" s="47"/>
      <c r="ABO28" s="47"/>
      <c r="ABP28" s="47"/>
      <c r="ABQ28" s="47"/>
      <c r="ABR28" s="47"/>
      <c r="ABS28" s="47"/>
      <c r="ABT28" s="47"/>
      <c r="ABU28" s="47"/>
      <c r="ABV28" s="47"/>
      <c r="ABW28" s="47"/>
      <c r="ABX28" s="47"/>
      <c r="ABY28" s="47"/>
      <c r="ABZ28" s="47"/>
      <c r="ACA28" s="47"/>
      <c r="ACB28" s="47"/>
      <c r="ACC28" s="47"/>
      <c r="ACD28" s="47"/>
      <c r="ACE28" s="47"/>
      <c r="ACF28" s="47"/>
      <c r="ACG28" s="47"/>
      <c r="ACH28" s="47"/>
      <c r="ACI28" s="47"/>
      <c r="ACJ28" s="47"/>
      <c r="ACK28" s="47"/>
      <c r="ACL28" s="47"/>
      <c r="ACM28" s="47"/>
      <c r="ACN28" s="47"/>
      <c r="ACO28" s="47"/>
      <c r="ACP28" s="47"/>
      <c r="ACQ28" s="47"/>
      <c r="ACR28" s="47"/>
      <c r="ACS28" s="47"/>
      <c r="ACT28" s="47"/>
      <c r="ACU28" s="47"/>
      <c r="ACV28" s="47"/>
      <c r="ACW28" s="47"/>
      <c r="ACX28" s="47"/>
      <c r="ACY28" s="47"/>
      <c r="ACZ28" s="47"/>
      <c r="ADA28" s="47"/>
      <c r="ADB28" s="47"/>
      <c r="ADC28" s="47"/>
      <c r="ADD28" s="47"/>
      <c r="ADE28" s="47"/>
      <c r="ADF28" s="47"/>
      <c r="ADG28" s="47"/>
      <c r="ADH28" s="47"/>
      <c r="ADI28" s="47"/>
      <c r="ADJ28" s="47"/>
      <c r="ADK28" s="47"/>
      <c r="ADL28" s="47"/>
      <c r="ADM28" s="47"/>
      <c r="ADN28" s="47"/>
      <c r="ADO28" s="47"/>
      <c r="ADP28" s="47"/>
      <c r="ADQ28" s="47"/>
      <c r="ADR28" s="47"/>
      <c r="ADS28" s="47"/>
      <c r="ADT28" s="47"/>
      <c r="ADU28" s="47"/>
      <c r="ADV28" s="47"/>
      <c r="ADW28" s="47"/>
      <c r="ADX28" s="47"/>
      <c r="ADY28" s="47"/>
      <c r="ADZ28" s="47"/>
      <c r="AEA28" s="47"/>
      <c r="AEB28" s="47"/>
      <c r="AEC28" s="47"/>
      <c r="AED28" s="47"/>
      <c r="AEE28" s="47"/>
      <c r="AEF28" s="47"/>
      <c r="AEG28" s="47"/>
      <c r="AEH28" s="47"/>
      <c r="AEI28" s="47"/>
      <c r="AEJ28" s="47"/>
      <c r="AEK28" s="47"/>
      <c r="AEL28" s="47"/>
      <c r="AEM28" s="47"/>
      <c r="AEN28" s="47"/>
      <c r="AEO28" s="47"/>
      <c r="AEP28" s="47"/>
      <c r="AEQ28" s="47"/>
      <c r="AER28" s="47"/>
      <c r="AES28" s="47"/>
      <c r="AET28" s="47"/>
      <c r="AEU28" s="47"/>
      <c r="AEV28" s="47"/>
      <c r="AEW28" s="47"/>
      <c r="AEX28" s="47"/>
      <c r="AEY28" s="47"/>
      <c r="AEZ28" s="47"/>
      <c r="AFA28" s="47"/>
      <c r="AFB28" s="47"/>
      <c r="AFC28" s="47"/>
      <c r="AFD28" s="47"/>
      <c r="AFE28" s="47"/>
      <c r="AFF28" s="47"/>
      <c r="AFG28" s="47"/>
      <c r="AFH28" s="47"/>
      <c r="AFI28" s="47"/>
      <c r="AFJ28" s="47"/>
      <c r="AFK28" s="47"/>
      <c r="AFL28" s="47"/>
      <c r="AFM28" s="47"/>
      <c r="AFN28" s="47"/>
      <c r="AFO28" s="47"/>
      <c r="AFP28" s="47"/>
      <c r="AFQ28" s="47"/>
      <c r="AFR28" s="47"/>
      <c r="AFS28" s="47"/>
      <c r="AFT28" s="47"/>
      <c r="AFU28" s="47"/>
      <c r="AFV28" s="47"/>
      <c r="AFW28" s="47"/>
      <c r="AFX28" s="47"/>
      <c r="AFY28" s="47"/>
      <c r="AFZ28" s="47"/>
      <c r="AGA28" s="47"/>
      <c r="AGB28" s="47"/>
      <c r="AGC28" s="47"/>
      <c r="AGD28" s="47"/>
      <c r="AGE28" s="47"/>
      <c r="AGF28" s="47"/>
      <c r="AGG28" s="47"/>
      <c r="AGH28" s="47"/>
      <c r="AGI28" s="47"/>
      <c r="AGJ28" s="47"/>
      <c r="AGK28" s="47"/>
      <c r="AGL28" s="47"/>
      <c r="AGM28" s="47"/>
      <c r="AGN28" s="47"/>
      <c r="AGO28" s="47"/>
      <c r="AGP28" s="47"/>
      <c r="AGQ28" s="47"/>
      <c r="AGR28" s="47"/>
      <c r="AGS28" s="47"/>
      <c r="AGT28" s="47"/>
      <c r="AGU28" s="47"/>
      <c r="AGV28" s="47"/>
      <c r="AGW28" s="47"/>
      <c r="AGX28" s="47"/>
      <c r="AGY28" s="47"/>
      <c r="AGZ28" s="47"/>
      <c r="AHA28" s="47"/>
      <c r="AHB28" s="47"/>
      <c r="AHC28" s="47"/>
      <c r="AHD28" s="47"/>
      <c r="AHE28" s="47"/>
      <c r="AHF28" s="47"/>
      <c r="AHG28" s="47"/>
      <c r="AHH28" s="47"/>
      <c r="AHI28" s="47"/>
      <c r="AHJ28" s="47"/>
      <c r="AHK28" s="47"/>
      <c r="AHL28" s="47"/>
      <c r="AHM28" s="47"/>
      <c r="AHN28" s="47"/>
      <c r="AHO28" s="47"/>
      <c r="AHP28" s="47"/>
      <c r="AHQ28" s="47"/>
      <c r="AHR28" s="47"/>
      <c r="AHS28" s="47"/>
      <c r="AHT28" s="47"/>
      <c r="AHU28" s="47"/>
      <c r="AHV28" s="47"/>
      <c r="AHW28" s="47"/>
      <c r="AHX28" s="47"/>
      <c r="AHY28" s="47"/>
      <c r="AHZ28" s="47"/>
      <c r="AIA28" s="47"/>
      <c r="AIB28" s="47"/>
      <c r="AIC28" s="47"/>
      <c r="AID28" s="47"/>
      <c r="AIE28" s="47"/>
      <c r="AIF28" s="47"/>
      <c r="AIG28" s="47"/>
      <c r="AIH28" s="47"/>
      <c r="AII28" s="47"/>
      <c r="AIJ28" s="47"/>
      <c r="AIK28" s="47"/>
      <c r="AIL28" s="47"/>
      <c r="AIM28" s="47"/>
      <c r="AIN28" s="47"/>
      <c r="AIO28" s="47"/>
      <c r="AIP28" s="47"/>
      <c r="AIQ28" s="47"/>
      <c r="AIR28" s="47"/>
      <c r="AIS28" s="47"/>
      <c r="AIT28" s="47"/>
      <c r="AIU28" s="47"/>
      <c r="AIV28" s="47"/>
      <c r="AIW28" s="47"/>
      <c r="AIX28" s="47"/>
      <c r="AIY28" s="47"/>
      <c r="AIZ28" s="47"/>
      <c r="AJA28" s="47"/>
      <c r="AJB28" s="47"/>
      <c r="AJC28" s="47"/>
      <c r="AJD28" s="47"/>
      <c r="AJE28" s="47"/>
      <c r="AJF28" s="47"/>
      <c r="AJG28" s="47"/>
      <c r="AJH28" s="47"/>
      <c r="AJI28" s="47"/>
      <c r="AJJ28" s="47"/>
      <c r="AJK28" s="47"/>
      <c r="AJL28" s="47"/>
      <c r="AJM28" s="47"/>
      <c r="AJN28" s="47"/>
      <c r="AJO28" s="47"/>
      <c r="AJP28" s="47"/>
      <c r="AJQ28" s="47"/>
      <c r="AJR28" s="47"/>
      <c r="AJS28" s="47"/>
      <c r="AJT28" s="47"/>
      <c r="AJU28" s="47"/>
      <c r="AJV28" s="47"/>
      <c r="AJW28" s="47"/>
      <c r="AJX28" s="47"/>
      <c r="AJY28" s="47"/>
      <c r="AJZ28" s="47"/>
      <c r="AKA28" s="47"/>
      <c r="AKB28" s="47"/>
      <c r="AKC28" s="47"/>
      <c r="AKD28" s="47"/>
      <c r="AKE28" s="47"/>
      <c r="AKF28" s="47"/>
      <c r="AKG28" s="47"/>
      <c r="AKH28" s="47"/>
      <c r="AKI28" s="47"/>
      <c r="AKJ28" s="47"/>
      <c r="AKK28" s="47"/>
      <c r="AKL28" s="47"/>
      <c r="AKM28" s="47"/>
      <c r="AKN28" s="47"/>
      <c r="AKO28" s="47"/>
      <c r="AKP28" s="47"/>
      <c r="AKQ28" s="47"/>
      <c r="AKR28" s="47"/>
      <c r="AKS28" s="47"/>
      <c r="AKT28" s="47"/>
      <c r="AKU28" s="47"/>
      <c r="AKV28" s="47"/>
      <c r="AKW28" s="47"/>
      <c r="AKX28" s="47"/>
      <c r="AKY28" s="47"/>
      <c r="AKZ28" s="47"/>
      <c r="ALA28" s="47"/>
      <c r="ALB28" s="47"/>
      <c r="ALC28" s="47"/>
      <c r="ALD28" s="47"/>
      <c r="ALE28" s="47"/>
      <c r="ALF28" s="47"/>
      <c r="ALG28" s="47"/>
      <c r="ALH28" s="47"/>
      <c r="ALI28" s="47"/>
      <c r="ALJ28" s="47"/>
      <c r="ALK28" s="47"/>
      <c r="ALL28" s="47"/>
      <c r="ALM28" s="47"/>
      <c r="ALN28" s="47"/>
      <c r="ALO28" s="47"/>
      <c r="ALP28" s="47"/>
      <c r="ALQ28" s="47"/>
      <c r="ALR28" s="47"/>
      <c r="ALS28" s="47"/>
      <c r="ALT28" s="47"/>
      <c r="ALU28" s="47"/>
      <c r="ALV28" s="47"/>
      <c r="ALW28" s="47"/>
      <c r="ALX28" s="47"/>
      <c r="ALY28" s="47"/>
      <c r="ALZ28" s="47"/>
      <c r="AMA28" s="47"/>
      <c r="AMB28" s="47"/>
      <c r="AMC28" s="47"/>
      <c r="AMD28" s="47"/>
      <c r="AME28" s="47"/>
      <c r="AMF28" s="47"/>
      <c r="AMG28" s="47"/>
      <c r="AMH28" s="47"/>
      <c r="AMI28" s="47"/>
      <c r="AMJ28" s="47"/>
      <c r="AMK28" s="47"/>
    </row>
    <row r="29" spans="1:1025" x14ac:dyDescent="0.25">
      <c r="A29" s="26" t="s">
        <v>705</v>
      </c>
      <c r="B29" s="26" t="s">
        <v>706</v>
      </c>
      <c r="C29" s="41"/>
      <c r="D29" s="41"/>
      <c r="E29" s="41"/>
      <c r="F29" s="50">
        <v>85.06</v>
      </c>
      <c r="G29" s="51">
        <v>16</v>
      </c>
      <c r="H29" s="2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7"/>
      <c r="OL29" s="47"/>
      <c r="OM29" s="47"/>
      <c r="ON29" s="47"/>
      <c r="OO29" s="47"/>
      <c r="OP29" s="47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7"/>
      <c r="PB29" s="47"/>
      <c r="PC29" s="47"/>
      <c r="PD29" s="47"/>
      <c r="PE29" s="47"/>
      <c r="PF29" s="47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7"/>
      <c r="QH29" s="47"/>
      <c r="QI29" s="47"/>
      <c r="QJ29" s="47"/>
      <c r="QK29" s="47"/>
      <c r="QL29" s="47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7"/>
      <c r="QX29" s="47"/>
      <c r="QY29" s="47"/>
      <c r="QZ29" s="47"/>
      <c r="RA29" s="47"/>
      <c r="RB29" s="47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7"/>
      <c r="RN29" s="47"/>
      <c r="RO29" s="47"/>
      <c r="RP29" s="47"/>
      <c r="RQ29" s="47"/>
      <c r="RR29" s="47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7"/>
      <c r="SD29" s="47"/>
      <c r="SE29" s="47"/>
      <c r="SF29" s="47"/>
      <c r="SG29" s="47"/>
      <c r="SH29" s="47"/>
      <c r="SI29" s="47"/>
      <c r="SJ29" s="47"/>
      <c r="SK29" s="47"/>
      <c r="SL29" s="47"/>
      <c r="SM29" s="47"/>
      <c r="SN29" s="47"/>
      <c r="SO29" s="47"/>
      <c r="SP29" s="47"/>
      <c r="SQ29" s="47"/>
      <c r="SR29" s="47"/>
      <c r="SS29" s="47"/>
      <c r="ST29" s="47"/>
      <c r="SU29" s="47"/>
      <c r="SV29" s="47"/>
      <c r="SW29" s="47"/>
      <c r="SX29" s="47"/>
      <c r="SY29" s="47"/>
      <c r="SZ29" s="47"/>
      <c r="TA29" s="47"/>
      <c r="TB29" s="47"/>
      <c r="TC29" s="47"/>
      <c r="TD29" s="47"/>
      <c r="TE29" s="47"/>
      <c r="TF29" s="47"/>
      <c r="TG29" s="47"/>
      <c r="TH29" s="47"/>
      <c r="TI29" s="47"/>
      <c r="TJ29" s="47"/>
      <c r="TK29" s="47"/>
      <c r="TL29" s="47"/>
      <c r="TM29" s="47"/>
      <c r="TN29" s="47"/>
      <c r="TO29" s="47"/>
      <c r="TP29" s="47"/>
      <c r="TQ29" s="47"/>
      <c r="TR29" s="47"/>
      <c r="TS29" s="47"/>
      <c r="TT29" s="47"/>
      <c r="TU29" s="47"/>
      <c r="TV29" s="47"/>
      <c r="TW29" s="47"/>
      <c r="TX29" s="47"/>
      <c r="TY29" s="47"/>
      <c r="TZ29" s="47"/>
      <c r="UA29" s="47"/>
      <c r="UB29" s="47"/>
      <c r="UC29" s="47"/>
      <c r="UD29" s="47"/>
      <c r="UE29" s="47"/>
      <c r="UF29" s="47"/>
      <c r="UG29" s="47"/>
      <c r="UH29" s="47"/>
      <c r="UI29" s="47"/>
      <c r="UJ29" s="47"/>
      <c r="UK29" s="47"/>
      <c r="UL29" s="47"/>
      <c r="UM29" s="47"/>
      <c r="UN29" s="47"/>
      <c r="UO29" s="47"/>
      <c r="UP29" s="47"/>
      <c r="UQ29" s="47"/>
      <c r="UR29" s="47"/>
      <c r="US29" s="47"/>
      <c r="UT29" s="47"/>
      <c r="UU29" s="47"/>
      <c r="UV29" s="47"/>
      <c r="UW29" s="47"/>
      <c r="UX29" s="47"/>
      <c r="UY29" s="47"/>
      <c r="UZ29" s="47"/>
      <c r="VA29" s="47"/>
      <c r="VB29" s="47"/>
      <c r="VC29" s="47"/>
      <c r="VD29" s="47"/>
      <c r="VE29" s="47"/>
      <c r="VF29" s="47"/>
      <c r="VG29" s="47"/>
      <c r="VH29" s="47"/>
      <c r="VI29" s="47"/>
      <c r="VJ29" s="47"/>
      <c r="VK29" s="47"/>
      <c r="VL29" s="47"/>
      <c r="VM29" s="47"/>
      <c r="VN29" s="47"/>
      <c r="VO29" s="47"/>
      <c r="VP29" s="47"/>
      <c r="VQ29" s="47"/>
      <c r="VR29" s="47"/>
      <c r="VS29" s="47"/>
      <c r="VT29" s="47"/>
      <c r="VU29" s="47"/>
      <c r="VV29" s="47"/>
      <c r="VW29" s="47"/>
      <c r="VX29" s="47"/>
      <c r="VY29" s="47"/>
      <c r="VZ29" s="47"/>
      <c r="WA29" s="47"/>
      <c r="WB29" s="47"/>
      <c r="WC29" s="47"/>
      <c r="WD29" s="47"/>
      <c r="WE29" s="47"/>
      <c r="WF29" s="47"/>
      <c r="WG29" s="47"/>
      <c r="WH29" s="47"/>
      <c r="WI29" s="47"/>
      <c r="WJ29" s="47"/>
      <c r="WK29" s="47"/>
      <c r="WL29" s="47"/>
      <c r="WM29" s="47"/>
      <c r="WN29" s="47"/>
      <c r="WO29" s="47"/>
      <c r="WP29" s="47"/>
      <c r="WQ29" s="47"/>
      <c r="WR29" s="47"/>
      <c r="WS29" s="47"/>
      <c r="WT29" s="47"/>
      <c r="WU29" s="47"/>
      <c r="WV29" s="47"/>
      <c r="WW29" s="47"/>
      <c r="WX29" s="47"/>
      <c r="WY29" s="47"/>
      <c r="WZ29" s="47"/>
      <c r="XA29" s="47"/>
      <c r="XB29" s="47"/>
      <c r="XC29" s="47"/>
      <c r="XD29" s="47"/>
      <c r="XE29" s="47"/>
      <c r="XF29" s="47"/>
      <c r="XG29" s="47"/>
      <c r="XH29" s="47"/>
      <c r="XI29" s="47"/>
      <c r="XJ29" s="47"/>
      <c r="XK29" s="47"/>
      <c r="XL29" s="47"/>
      <c r="XM29" s="47"/>
      <c r="XN29" s="47"/>
      <c r="XO29" s="47"/>
      <c r="XP29" s="47"/>
      <c r="XQ29" s="47"/>
      <c r="XR29" s="47"/>
      <c r="XS29" s="47"/>
      <c r="XT29" s="47"/>
      <c r="XU29" s="47"/>
      <c r="XV29" s="47"/>
      <c r="XW29" s="47"/>
      <c r="XX29" s="47"/>
      <c r="XY29" s="47"/>
      <c r="XZ29" s="47"/>
      <c r="YA29" s="47"/>
      <c r="YB29" s="47"/>
      <c r="YC29" s="47"/>
      <c r="YD29" s="47"/>
      <c r="YE29" s="47"/>
      <c r="YF29" s="47"/>
      <c r="YG29" s="47"/>
      <c r="YH29" s="47"/>
      <c r="YI29" s="47"/>
      <c r="YJ29" s="47"/>
      <c r="YK29" s="47"/>
      <c r="YL29" s="47"/>
      <c r="YM29" s="47"/>
      <c r="YN29" s="47"/>
      <c r="YO29" s="47"/>
      <c r="YP29" s="47"/>
      <c r="YQ29" s="47"/>
      <c r="YR29" s="47"/>
      <c r="YS29" s="47"/>
      <c r="YT29" s="47"/>
      <c r="YU29" s="47"/>
      <c r="YV29" s="47"/>
      <c r="YW29" s="47"/>
      <c r="YX29" s="47"/>
      <c r="YY29" s="47"/>
      <c r="YZ29" s="47"/>
      <c r="ZA29" s="47"/>
      <c r="ZB29" s="47"/>
      <c r="ZC29" s="47"/>
      <c r="ZD29" s="47"/>
      <c r="ZE29" s="47"/>
      <c r="ZF29" s="47"/>
      <c r="ZG29" s="47"/>
      <c r="ZH29" s="47"/>
      <c r="ZI29" s="47"/>
      <c r="ZJ29" s="47"/>
      <c r="ZK29" s="47"/>
      <c r="ZL29" s="47"/>
      <c r="ZM29" s="47"/>
      <c r="ZN29" s="47"/>
      <c r="ZO29" s="47"/>
      <c r="ZP29" s="47"/>
      <c r="ZQ29" s="47"/>
      <c r="ZR29" s="47"/>
      <c r="ZS29" s="47"/>
      <c r="ZT29" s="47"/>
      <c r="ZU29" s="47"/>
      <c r="ZV29" s="47"/>
      <c r="ZW29" s="47"/>
      <c r="ZX29" s="47"/>
      <c r="ZY29" s="47"/>
      <c r="ZZ29" s="47"/>
      <c r="AAA29" s="47"/>
      <c r="AAB29" s="47"/>
      <c r="AAC29" s="47"/>
      <c r="AAD29" s="47"/>
      <c r="AAE29" s="47"/>
      <c r="AAF29" s="47"/>
      <c r="AAG29" s="47"/>
      <c r="AAH29" s="47"/>
      <c r="AAI29" s="47"/>
      <c r="AAJ29" s="47"/>
      <c r="AAK29" s="47"/>
      <c r="AAL29" s="47"/>
      <c r="AAM29" s="47"/>
      <c r="AAN29" s="47"/>
      <c r="AAO29" s="47"/>
      <c r="AAP29" s="47"/>
      <c r="AAQ29" s="47"/>
      <c r="AAR29" s="47"/>
      <c r="AAS29" s="47"/>
      <c r="AAT29" s="47"/>
      <c r="AAU29" s="47"/>
      <c r="AAV29" s="47"/>
      <c r="AAW29" s="47"/>
      <c r="AAX29" s="47"/>
      <c r="AAY29" s="47"/>
      <c r="AAZ29" s="47"/>
      <c r="ABA29" s="47"/>
      <c r="ABB29" s="47"/>
      <c r="ABC29" s="47"/>
      <c r="ABD29" s="47"/>
      <c r="ABE29" s="47"/>
      <c r="ABF29" s="47"/>
      <c r="ABG29" s="47"/>
      <c r="ABH29" s="47"/>
      <c r="ABI29" s="47"/>
      <c r="ABJ29" s="47"/>
      <c r="ABK29" s="47"/>
      <c r="ABL29" s="47"/>
      <c r="ABM29" s="47"/>
      <c r="ABN29" s="47"/>
      <c r="ABO29" s="47"/>
      <c r="ABP29" s="47"/>
      <c r="ABQ29" s="47"/>
      <c r="ABR29" s="47"/>
      <c r="ABS29" s="47"/>
      <c r="ABT29" s="47"/>
      <c r="ABU29" s="47"/>
      <c r="ABV29" s="47"/>
      <c r="ABW29" s="47"/>
      <c r="ABX29" s="47"/>
      <c r="ABY29" s="47"/>
      <c r="ABZ29" s="47"/>
      <c r="ACA29" s="47"/>
      <c r="ACB29" s="47"/>
      <c r="ACC29" s="47"/>
      <c r="ACD29" s="47"/>
      <c r="ACE29" s="47"/>
      <c r="ACF29" s="47"/>
      <c r="ACG29" s="47"/>
      <c r="ACH29" s="47"/>
      <c r="ACI29" s="47"/>
      <c r="ACJ29" s="47"/>
      <c r="ACK29" s="47"/>
      <c r="ACL29" s="47"/>
      <c r="ACM29" s="47"/>
      <c r="ACN29" s="47"/>
      <c r="ACO29" s="47"/>
      <c r="ACP29" s="47"/>
      <c r="ACQ29" s="47"/>
      <c r="ACR29" s="47"/>
      <c r="ACS29" s="47"/>
      <c r="ACT29" s="47"/>
      <c r="ACU29" s="47"/>
      <c r="ACV29" s="47"/>
      <c r="ACW29" s="47"/>
      <c r="ACX29" s="47"/>
      <c r="ACY29" s="47"/>
      <c r="ACZ29" s="47"/>
      <c r="ADA29" s="47"/>
      <c r="ADB29" s="47"/>
      <c r="ADC29" s="47"/>
      <c r="ADD29" s="47"/>
      <c r="ADE29" s="47"/>
      <c r="ADF29" s="47"/>
      <c r="ADG29" s="47"/>
      <c r="ADH29" s="47"/>
      <c r="ADI29" s="47"/>
      <c r="ADJ29" s="47"/>
      <c r="ADK29" s="47"/>
      <c r="ADL29" s="47"/>
      <c r="ADM29" s="47"/>
      <c r="ADN29" s="47"/>
      <c r="ADO29" s="47"/>
      <c r="ADP29" s="47"/>
      <c r="ADQ29" s="47"/>
      <c r="ADR29" s="47"/>
      <c r="ADS29" s="47"/>
      <c r="ADT29" s="47"/>
      <c r="ADU29" s="47"/>
      <c r="ADV29" s="47"/>
      <c r="ADW29" s="47"/>
      <c r="ADX29" s="47"/>
      <c r="ADY29" s="47"/>
      <c r="ADZ29" s="47"/>
      <c r="AEA29" s="47"/>
      <c r="AEB29" s="47"/>
      <c r="AEC29" s="47"/>
      <c r="AED29" s="47"/>
      <c r="AEE29" s="47"/>
      <c r="AEF29" s="47"/>
      <c r="AEG29" s="47"/>
      <c r="AEH29" s="47"/>
      <c r="AEI29" s="47"/>
      <c r="AEJ29" s="47"/>
      <c r="AEK29" s="47"/>
      <c r="AEL29" s="47"/>
      <c r="AEM29" s="47"/>
      <c r="AEN29" s="47"/>
      <c r="AEO29" s="47"/>
      <c r="AEP29" s="47"/>
      <c r="AEQ29" s="47"/>
      <c r="AER29" s="47"/>
      <c r="AES29" s="47"/>
      <c r="AET29" s="47"/>
      <c r="AEU29" s="47"/>
      <c r="AEV29" s="47"/>
      <c r="AEW29" s="47"/>
      <c r="AEX29" s="47"/>
      <c r="AEY29" s="47"/>
      <c r="AEZ29" s="47"/>
      <c r="AFA29" s="47"/>
      <c r="AFB29" s="47"/>
      <c r="AFC29" s="47"/>
      <c r="AFD29" s="47"/>
      <c r="AFE29" s="47"/>
      <c r="AFF29" s="47"/>
      <c r="AFG29" s="47"/>
      <c r="AFH29" s="47"/>
      <c r="AFI29" s="47"/>
      <c r="AFJ29" s="47"/>
      <c r="AFK29" s="47"/>
      <c r="AFL29" s="47"/>
      <c r="AFM29" s="47"/>
      <c r="AFN29" s="47"/>
      <c r="AFO29" s="47"/>
      <c r="AFP29" s="47"/>
      <c r="AFQ29" s="47"/>
      <c r="AFR29" s="47"/>
      <c r="AFS29" s="47"/>
      <c r="AFT29" s="47"/>
      <c r="AFU29" s="47"/>
      <c r="AFV29" s="47"/>
      <c r="AFW29" s="47"/>
      <c r="AFX29" s="47"/>
      <c r="AFY29" s="47"/>
      <c r="AFZ29" s="47"/>
      <c r="AGA29" s="47"/>
      <c r="AGB29" s="47"/>
      <c r="AGC29" s="47"/>
      <c r="AGD29" s="47"/>
      <c r="AGE29" s="47"/>
      <c r="AGF29" s="47"/>
      <c r="AGG29" s="47"/>
      <c r="AGH29" s="47"/>
      <c r="AGI29" s="47"/>
      <c r="AGJ29" s="47"/>
      <c r="AGK29" s="47"/>
      <c r="AGL29" s="47"/>
      <c r="AGM29" s="47"/>
      <c r="AGN29" s="47"/>
      <c r="AGO29" s="47"/>
      <c r="AGP29" s="47"/>
      <c r="AGQ29" s="47"/>
      <c r="AGR29" s="47"/>
      <c r="AGS29" s="47"/>
      <c r="AGT29" s="47"/>
      <c r="AGU29" s="47"/>
      <c r="AGV29" s="47"/>
      <c r="AGW29" s="47"/>
      <c r="AGX29" s="47"/>
      <c r="AGY29" s="47"/>
      <c r="AGZ29" s="47"/>
      <c r="AHA29" s="47"/>
      <c r="AHB29" s="47"/>
      <c r="AHC29" s="47"/>
      <c r="AHD29" s="47"/>
      <c r="AHE29" s="47"/>
      <c r="AHF29" s="47"/>
      <c r="AHG29" s="47"/>
      <c r="AHH29" s="47"/>
      <c r="AHI29" s="47"/>
      <c r="AHJ29" s="47"/>
      <c r="AHK29" s="47"/>
      <c r="AHL29" s="47"/>
      <c r="AHM29" s="47"/>
      <c r="AHN29" s="47"/>
      <c r="AHO29" s="47"/>
      <c r="AHP29" s="47"/>
      <c r="AHQ29" s="47"/>
      <c r="AHR29" s="47"/>
      <c r="AHS29" s="47"/>
      <c r="AHT29" s="47"/>
      <c r="AHU29" s="47"/>
      <c r="AHV29" s="47"/>
      <c r="AHW29" s="47"/>
      <c r="AHX29" s="47"/>
      <c r="AHY29" s="47"/>
      <c r="AHZ29" s="47"/>
      <c r="AIA29" s="47"/>
      <c r="AIB29" s="47"/>
      <c r="AIC29" s="47"/>
      <c r="AID29" s="47"/>
      <c r="AIE29" s="47"/>
      <c r="AIF29" s="47"/>
      <c r="AIG29" s="47"/>
      <c r="AIH29" s="47"/>
      <c r="AII29" s="47"/>
      <c r="AIJ29" s="47"/>
      <c r="AIK29" s="47"/>
      <c r="AIL29" s="47"/>
      <c r="AIM29" s="47"/>
      <c r="AIN29" s="47"/>
      <c r="AIO29" s="47"/>
      <c r="AIP29" s="47"/>
      <c r="AIQ29" s="47"/>
      <c r="AIR29" s="47"/>
      <c r="AIS29" s="47"/>
      <c r="AIT29" s="47"/>
      <c r="AIU29" s="47"/>
      <c r="AIV29" s="47"/>
      <c r="AIW29" s="47"/>
      <c r="AIX29" s="47"/>
      <c r="AIY29" s="47"/>
      <c r="AIZ29" s="47"/>
      <c r="AJA29" s="47"/>
      <c r="AJB29" s="47"/>
      <c r="AJC29" s="47"/>
      <c r="AJD29" s="47"/>
      <c r="AJE29" s="47"/>
      <c r="AJF29" s="47"/>
      <c r="AJG29" s="47"/>
      <c r="AJH29" s="47"/>
      <c r="AJI29" s="47"/>
      <c r="AJJ29" s="47"/>
      <c r="AJK29" s="47"/>
      <c r="AJL29" s="47"/>
      <c r="AJM29" s="47"/>
      <c r="AJN29" s="47"/>
      <c r="AJO29" s="47"/>
      <c r="AJP29" s="47"/>
      <c r="AJQ29" s="47"/>
      <c r="AJR29" s="47"/>
      <c r="AJS29" s="47"/>
      <c r="AJT29" s="47"/>
      <c r="AJU29" s="47"/>
      <c r="AJV29" s="47"/>
      <c r="AJW29" s="47"/>
      <c r="AJX29" s="47"/>
      <c r="AJY29" s="47"/>
      <c r="AJZ29" s="47"/>
      <c r="AKA29" s="47"/>
      <c r="AKB29" s="47"/>
      <c r="AKC29" s="47"/>
      <c r="AKD29" s="47"/>
      <c r="AKE29" s="47"/>
      <c r="AKF29" s="47"/>
      <c r="AKG29" s="47"/>
      <c r="AKH29" s="47"/>
      <c r="AKI29" s="47"/>
      <c r="AKJ29" s="47"/>
      <c r="AKK29" s="47"/>
      <c r="AKL29" s="47"/>
      <c r="AKM29" s="47"/>
      <c r="AKN29" s="47"/>
      <c r="AKO29" s="47"/>
      <c r="AKP29" s="47"/>
      <c r="AKQ29" s="47"/>
      <c r="AKR29" s="47"/>
      <c r="AKS29" s="47"/>
      <c r="AKT29" s="47"/>
      <c r="AKU29" s="47"/>
      <c r="AKV29" s="47"/>
      <c r="AKW29" s="47"/>
      <c r="AKX29" s="47"/>
      <c r="AKY29" s="47"/>
      <c r="AKZ29" s="47"/>
      <c r="ALA29" s="47"/>
      <c r="ALB29" s="47"/>
      <c r="ALC29" s="47"/>
      <c r="ALD29" s="47"/>
      <c r="ALE29" s="47"/>
      <c r="ALF29" s="47"/>
      <c r="ALG29" s="47"/>
      <c r="ALH29" s="47"/>
      <c r="ALI29" s="47"/>
      <c r="ALJ29" s="47"/>
      <c r="ALK29" s="47"/>
      <c r="ALL29" s="47"/>
      <c r="ALM29" s="47"/>
      <c r="ALN29" s="47"/>
      <c r="ALO29" s="47"/>
      <c r="ALP29" s="47"/>
      <c r="ALQ29" s="47"/>
      <c r="ALR29" s="47"/>
      <c r="ALS29" s="47"/>
      <c r="ALT29" s="47"/>
      <c r="ALU29" s="47"/>
      <c r="ALV29" s="47"/>
      <c r="ALW29" s="47"/>
      <c r="ALX29" s="47"/>
      <c r="ALY29" s="47"/>
      <c r="ALZ29" s="47"/>
      <c r="AMA29" s="47"/>
      <c r="AMB29" s="47"/>
      <c r="AMC29" s="47"/>
      <c r="AMD29" s="47"/>
      <c r="AME29" s="47"/>
      <c r="AMF29" s="47"/>
      <c r="AMG29" s="47"/>
      <c r="AMH29" s="47"/>
      <c r="AMI29" s="47"/>
      <c r="AMJ29" s="47"/>
      <c r="AMK29" s="47"/>
    </row>
    <row r="30" spans="1:1025" x14ac:dyDescent="0.25">
      <c r="A30" s="26" t="s">
        <v>707</v>
      </c>
      <c r="B30" s="26" t="s">
        <v>708</v>
      </c>
      <c r="C30" s="41"/>
      <c r="D30" s="41"/>
      <c r="E30" s="41"/>
      <c r="F30" s="50">
        <v>58.28</v>
      </c>
      <c r="G30" s="51">
        <v>8</v>
      </c>
      <c r="H30" s="2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SX30" s="47"/>
      <c r="SY30" s="47"/>
      <c r="SZ30" s="47"/>
      <c r="TA30" s="47"/>
      <c r="TB30" s="47"/>
      <c r="TC30" s="47"/>
      <c r="TD30" s="47"/>
      <c r="TE30" s="47"/>
      <c r="TF30" s="47"/>
      <c r="TG30" s="47"/>
      <c r="TH30" s="47"/>
      <c r="TI30" s="47"/>
      <c r="TJ30" s="47"/>
      <c r="TK30" s="47"/>
      <c r="TL30" s="47"/>
      <c r="TM30" s="47"/>
      <c r="TN30" s="47"/>
      <c r="TO30" s="47"/>
      <c r="TP30" s="47"/>
      <c r="TQ30" s="47"/>
      <c r="TR30" s="47"/>
      <c r="TS30" s="47"/>
      <c r="TT30" s="47"/>
      <c r="TU30" s="47"/>
      <c r="TV30" s="47"/>
      <c r="TW30" s="47"/>
      <c r="TX30" s="47"/>
      <c r="TY30" s="47"/>
      <c r="TZ30" s="47"/>
      <c r="UA30" s="47"/>
      <c r="UB30" s="47"/>
      <c r="UC30" s="47"/>
      <c r="UD30" s="47"/>
      <c r="UE30" s="47"/>
      <c r="UF30" s="47"/>
      <c r="UG30" s="47"/>
      <c r="UH30" s="47"/>
      <c r="UI30" s="47"/>
      <c r="UJ30" s="47"/>
      <c r="UK30" s="47"/>
      <c r="UL30" s="47"/>
      <c r="UM30" s="47"/>
      <c r="UN30" s="47"/>
      <c r="UO30" s="47"/>
      <c r="UP30" s="47"/>
      <c r="UQ30" s="47"/>
      <c r="UR30" s="47"/>
      <c r="US30" s="47"/>
      <c r="UT30" s="47"/>
      <c r="UU30" s="47"/>
      <c r="UV30" s="47"/>
      <c r="UW30" s="47"/>
      <c r="UX30" s="47"/>
      <c r="UY30" s="47"/>
      <c r="UZ30" s="47"/>
      <c r="VA30" s="47"/>
      <c r="VB30" s="47"/>
      <c r="VC30" s="47"/>
      <c r="VD30" s="47"/>
      <c r="VE30" s="47"/>
      <c r="VF30" s="47"/>
      <c r="VG30" s="47"/>
      <c r="VH30" s="47"/>
      <c r="VI30" s="47"/>
      <c r="VJ30" s="47"/>
      <c r="VK30" s="47"/>
      <c r="VL30" s="47"/>
      <c r="VM30" s="47"/>
      <c r="VN30" s="47"/>
      <c r="VO30" s="47"/>
      <c r="VP30" s="47"/>
      <c r="VQ30" s="47"/>
      <c r="VR30" s="47"/>
      <c r="VS30" s="47"/>
      <c r="VT30" s="47"/>
      <c r="VU30" s="47"/>
      <c r="VV30" s="47"/>
      <c r="VW30" s="47"/>
      <c r="VX30" s="47"/>
      <c r="VY30" s="47"/>
      <c r="VZ30" s="47"/>
      <c r="WA30" s="47"/>
      <c r="WB30" s="47"/>
      <c r="WC30" s="47"/>
      <c r="WD30" s="47"/>
      <c r="WE30" s="47"/>
      <c r="WF30" s="47"/>
      <c r="WG30" s="47"/>
      <c r="WH30" s="47"/>
      <c r="WI30" s="47"/>
      <c r="WJ30" s="47"/>
      <c r="WK30" s="47"/>
      <c r="WL30" s="47"/>
      <c r="WM30" s="47"/>
      <c r="WN30" s="47"/>
      <c r="WO30" s="47"/>
      <c r="WP30" s="47"/>
      <c r="WQ30" s="47"/>
      <c r="WR30" s="47"/>
      <c r="WS30" s="47"/>
      <c r="WT30" s="47"/>
      <c r="WU30" s="47"/>
      <c r="WV30" s="47"/>
      <c r="WW30" s="47"/>
      <c r="WX30" s="47"/>
      <c r="WY30" s="47"/>
      <c r="WZ30" s="47"/>
      <c r="XA30" s="47"/>
      <c r="XB30" s="47"/>
      <c r="XC30" s="47"/>
      <c r="XD30" s="47"/>
      <c r="XE30" s="47"/>
      <c r="XF30" s="47"/>
      <c r="XG30" s="47"/>
      <c r="XH30" s="47"/>
      <c r="XI30" s="47"/>
      <c r="XJ30" s="47"/>
      <c r="XK30" s="47"/>
      <c r="XL30" s="47"/>
      <c r="XM30" s="47"/>
      <c r="XN30" s="47"/>
      <c r="XO30" s="47"/>
      <c r="XP30" s="47"/>
      <c r="XQ30" s="47"/>
      <c r="XR30" s="47"/>
      <c r="XS30" s="47"/>
      <c r="XT30" s="47"/>
      <c r="XU30" s="47"/>
      <c r="XV30" s="47"/>
      <c r="XW30" s="47"/>
      <c r="XX30" s="47"/>
      <c r="XY30" s="47"/>
      <c r="XZ30" s="47"/>
      <c r="YA30" s="47"/>
      <c r="YB30" s="47"/>
      <c r="YC30" s="47"/>
      <c r="YD30" s="47"/>
      <c r="YE30" s="47"/>
      <c r="YF30" s="47"/>
      <c r="YG30" s="47"/>
      <c r="YH30" s="47"/>
      <c r="YI30" s="47"/>
      <c r="YJ30" s="47"/>
      <c r="YK30" s="47"/>
      <c r="YL30" s="47"/>
      <c r="YM30" s="47"/>
      <c r="YN30" s="47"/>
      <c r="YO30" s="47"/>
      <c r="YP30" s="47"/>
      <c r="YQ30" s="47"/>
      <c r="YR30" s="47"/>
      <c r="YS30" s="47"/>
      <c r="YT30" s="47"/>
      <c r="YU30" s="47"/>
      <c r="YV30" s="47"/>
      <c r="YW30" s="47"/>
      <c r="YX30" s="47"/>
      <c r="YY30" s="47"/>
      <c r="YZ30" s="47"/>
      <c r="ZA30" s="47"/>
      <c r="ZB30" s="47"/>
      <c r="ZC30" s="47"/>
      <c r="ZD30" s="47"/>
      <c r="ZE30" s="47"/>
      <c r="ZF30" s="47"/>
      <c r="ZG30" s="47"/>
      <c r="ZH30" s="47"/>
      <c r="ZI30" s="47"/>
      <c r="ZJ30" s="47"/>
      <c r="ZK30" s="47"/>
      <c r="ZL30" s="47"/>
      <c r="ZM30" s="47"/>
      <c r="ZN30" s="47"/>
      <c r="ZO30" s="47"/>
      <c r="ZP30" s="47"/>
      <c r="ZQ30" s="47"/>
      <c r="ZR30" s="47"/>
      <c r="ZS30" s="47"/>
      <c r="ZT30" s="47"/>
      <c r="ZU30" s="47"/>
      <c r="ZV30" s="47"/>
      <c r="ZW30" s="47"/>
      <c r="ZX30" s="47"/>
      <c r="ZY30" s="47"/>
      <c r="ZZ30" s="47"/>
      <c r="AAA30" s="47"/>
      <c r="AAB30" s="47"/>
      <c r="AAC30" s="47"/>
      <c r="AAD30" s="47"/>
      <c r="AAE30" s="47"/>
      <c r="AAF30" s="47"/>
      <c r="AAG30" s="47"/>
      <c r="AAH30" s="47"/>
      <c r="AAI30" s="47"/>
      <c r="AAJ30" s="47"/>
      <c r="AAK30" s="47"/>
      <c r="AAL30" s="47"/>
      <c r="AAM30" s="47"/>
      <c r="AAN30" s="47"/>
      <c r="AAO30" s="47"/>
      <c r="AAP30" s="47"/>
      <c r="AAQ30" s="47"/>
      <c r="AAR30" s="47"/>
      <c r="AAS30" s="47"/>
      <c r="AAT30" s="47"/>
      <c r="AAU30" s="47"/>
      <c r="AAV30" s="47"/>
      <c r="AAW30" s="47"/>
      <c r="AAX30" s="47"/>
      <c r="AAY30" s="47"/>
      <c r="AAZ30" s="47"/>
      <c r="ABA30" s="47"/>
      <c r="ABB30" s="47"/>
      <c r="ABC30" s="47"/>
      <c r="ABD30" s="47"/>
      <c r="ABE30" s="47"/>
      <c r="ABF30" s="47"/>
      <c r="ABG30" s="47"/>
      <c r="ABH30" s="47"/>
      <c r="ABI30" s="47"/>
      <c r="ABJ30" s="47"/>
      <c r="ABK30" s="47"/>
      <c r="ABL30" s="47"/>
      <c r="ABM30" s="47"/>
      <c r="ABN30" s="47"/>
      <c r="ABO30" s="47"/>
      <c r="ABP30" s="47"/>
      <c r="ABQ30" s="47"/>
      <c r="ABR30" s="47"/>
      <c r="ABS30" s="47"/>
      <c r="ABT30" s="47"/>
      <c r="ABU30" s="47"/>
      <c r="ABV30" s="47"/>
      <c r="ABW30" s="47"/>
      <c r="ABX30" s="47"/>
      <c r="ABY30" s="47"/>
      <c r="ABZ30" s="47"/>
      <c r="ACA30" s="47"/>
      <c r="ACB30" s="47"/>
      <c r="ACC30" s="47"/>
      <c r="ACD30" s="47"/>
      <c r="ACE30" s="47"/>
      <c r="ACF30" s="47"/>
      <c r="ACG30" s="47"/>
      <c r="ACH30" s="47"/>
      <c r="ACI30" s="47"/>
      <c r="ACJ30" s="47"/>
      <c r="ACK30" s="47"/>
      <c r="ACL30" s="47"/>
      <c r="ACM30" s="47"/>
      <c r="ACN30" s="47"/>
      <c r="ACO30" s="47"/>
      <c r="ACP30" s="47"/>
      <c r="ACQ30" s="47"/>
      <c r="ACR30" s="47"/>
      <c r="ACS30" s="47"/>
      <c r="ACT30" s="47"/>
      <c r="ACU30" s="47"/>
      <c r="ACV30" s="47"/>
      <c r="ACW30" s="47"/>
      <c r="ACX30" s="47"/>
      <c r="ACY30" s="47"/>
      <c r="ACZ30" s="47"/>
      <c r="ADA30" s="47"/>
      <c r="ADB30" s="47"/>
      <c r="ADC30" s="47"/>
      <c r="ADD30" s="47"/>
      <c r="ADE30" s="47"/>
      <c r="ADF30" s="47"/>
      <c r="ADG30" s="47"/>
      <c r="ADH30" s="47"/>
      <c r="ADI30" s="47"/>
      <c r="ADJ30" s="47"/>
      <c r="ADK30" s="47"/>
      <c r="ADL30" s="47"/>
      <c r="ADM30" s="47"/>
      <c r="ADN30" s="47"/>
      <c r="ADO30" s="47"/>
      <c r="ADP30" s="47"/>
      <c r="ADQ30" s="47"/>
      <c r="ADR30" s="47"/>
      <c r="ADS30" s="47"/>
      <c r="ADT30" s="47"/>
      <c r="ADU30" s="47"/>
      <c r="ADV30" s="47"/>
      <c r="ADW30" s="47"/>
      <c r="ADX30" s="47"/>
      <c r="ADY30" s="47"/>
      <c r="ADZ30" s="47"/>
      <c r="AEA30" s="47"/>
      <c r="AEB30" s="47"/>
      <c r="AEC30" s="47"/>
      <c r="AED30" s="47"/>
      <c r="AEE30" s="47"/>
      <c r="AEF30" s="47"/>
      <c r="AEG30" s="47"/>
      <c r="AEH30" s="47"/>
      <c r="AEI30" s="47"/>
      <c r="AEJ30" s="47"/>
      <c r="AEK30" s="47"/>
      <c r="AEL30" s="47"/>
      <c r="AEM30" s="47"/>
      <c r="AEN30" s="47"/>
      <c r="AEO30" s="47"/>
      <c r="AEP30" s="47"/>
      <c r="AEQ30" s="47"/>
      <c r="AER30" s="47"/>
      <c r="AES30" s="47"/>
      <c r="AET30" s="47"/>
      <c r="AEU30" s="47"/>
      <c r="AEV30" s="47"/>
      <c r="AEW30" s="47"/>
      <c r="AEX30" s="47"/>
      <c r="AEY30" s="47"/>
      <c r="AEZ30" s="47"/>
      <c r="AFA30" s="47"/>
      <c r="AFB30" s="47"/>
      <c r="AFC30" s="47"/>
      <c r="AFD30" s="47"/>
      <c r="AFE30" s="47"/>
      <c r="AFF30" s="47"/>
      <c r="AFG30" s="47"/>
      <c r="AFH30" s="47"/>
      <c r="AFI30" s="47"/>
      <c r="AFJ30" s="47"/>
      <c r="AFK30" s="47"/>
      <c r="AFL30" s="47"/>
      <c r="AFM30" s="47"/>
      <c r="AFN30" s="47"/>
      <c r="AFO30" s="47"/>
      <c r="AFP30" s="47"/>
      <c r="AFQ30" s="47"/>
      <c r="AFR30" s="47"/>
      <c r="AFS30" s="47"/>
      <c r="AFT30" s="47"/>
      <c r="AFU30" s="47"/>
      <c r="AFV30" s="47"/>
      <c r="AFW30" s="47"/>
      <c r="AFX30" s="47"/>
      <c r="AFY30" s="47"/>
      <c r="AFZ30" s="47"/>
      <c r="AGA30" s="47"/>
      <c r="AGB30" s="47"/>
      <c r="AGC30" s="47"/>
      <c r="AGD30" s="47"/>
      <c r="AGE30" s="47"/>
      <c r="AGF30" s="47"/>
      <c r="AGG30" s="47"/>
      <c r="AGH30" s="47"/>
      <c r="AGI30" s="47"/>
      <c r="AGJ30" s="47"/>
      <c r="AGK30" s="47"/>
      <c r="AGL30" s="47"/>
      <c r="AGM30" s="47"/>
      <c r="AGN30" s="47"/>
      <c r="AGO30" s="47"/>
      <c r="AGP30" s="47"/>
      <c r="AGQ30" s="47"/>
      <c r="AGR30" s="47"/>
      <c r="AGS30" s="47"/>
      <c r="AGT30" s="47"/>
      <c r="AGU30" s="47"/>
      <c r="AGV30" s="47"/>
      <c r="AGW30" s="47"/>
      <c r="AGX30" s="47"/>
      <c r="AGY30" s="47"/>
      <c r="AGZ30" s="47"/>
      <c r="AHA30" s="47"/>
      <c r="AHB30" s="47"/>
      <c r="AHC30" s="47"/>
      <c r="AHD30" s="47"/>
      <c r="AHE30" s="47"/>
      <c r="AHF30" s="47"/>
      <c r="AHG30" s="47"/>
      <c r="AHH30" s="47"/>
      <c r="AHI30" s="47"/>
      <c r="AHJ30" s="47"/>
      <c r="AHK30" s="47"/>
      <c r="AHL30" s="47"/>
      <c r="AHM30" s="47"/>
      <c r="AHN30" s="47"/>
      <c r="AHO30" s="47"/>
      <c r="AHP30" s="47"/>
      <c r="AHQ30" s="47"/>
      <c r="AHR30" s="47"/>
      <c r="AHS30" s="47"/>
      <c r="AHT30" s="47"/>
      <c r="AHU30" s="47"/>
      <c r="AHV30" s="47"/>
      <c r="AHW30" s="47"/>
      <c r="AHX30" s="47"/>
      <c r="AHY30" s="47"/>
      <c r="AHZ30" s="47"/>
      <c r="AIA30" s="47"/>
      <c r="AIB30" s="47"/>
      <c r="AIC30" s="47"/>
      <c r="AID30" s="47"/>
      <c r="AIE30" s="47"/>
      <c r="AIF30" s="47"/>
      <c r="AIG30" s="47"/>
      <c r="AIH30" s="47"/>
      <c r="AII30" s="47"/>
      <c r="AIJ30" s="47"/>
      <c r="AIK30" s="47"/>
      <c r="AIL30" s="47"/>
      <c r="AIM30" s="47"/>
      <c r="AIN30" s="47"/>
      <c r="AIO30" s="47"/>
      <c r="AIP30" s="47"/>
      <c r="AIQ30" s="47"/>
      <c r="AIR30" s="47"/>
      <c r="AIS30" s="47"/>
      <c r="AIT30" s="47"/>
      <c r="AIU30" s="47"/>
      <c r="AIV30" s="47"/>
      <c r="AIW30" s="47"/>
      <c r="AIX30" s="47"/>
      <c r="AIY30" s="47"/>
      <c r="AIZ30" s="47"/>
      <c r="AJA30" s="47"/>
      <c r="AJB30" s="47"/>
      <c r="AJC30" s="47"/>
      <c r="AJD30" s="47"/>
      <c r="AJE30" s="47"/>
      <c r="AJF30" s="47"/>
      <c r="AJG30" s="47"/>
      <c r="AJH30" s="47"/>
      <c r="AJI30" s="47"/>
      <c r="AJJ30" s="47"/>
      <c r="AJK30" s="47"/>
      <c r="AJL30" s="47"/>
      <c r="AJM30" s="47"/>
      <c r="AJN30" s="47"/>
      <c r="AJO30" s="47"/>
      <c r="AJP30" s="47"/>
      <c r="AJQ30" s="47"/>
      <c r="AJR30" s="47"/>
      <c r="AJS30" s="47"/>
      <c r="AJT30" s="47"/>
      <c r="AJU30" s="47"/>
      <c r="AJV30" s="47"/>
      <c r="AJW30" s="47"/>
      <c r="AJX30" s="47"/>
      <c r="AJY30" s="47"/>
      <c r="AJZ30" s="47"/>
      <c r="AKA30" s="47"/>
      <c r="AKB30" s="47"/>
      <c r="AKC30" s="47"/>
      <c r="AKD30" s="47"/>
      <c r="AKE30" s="47"/>
      <c r="AKF30" s="47"/>
      <c r="AKG30" s="47"/>
      <c r="AKH30" s="47"/>
      <c r="AKI30" s="47"/>
      <c r="AKJ30" s="47"/>
      <c r="AKK30" s="47"/>
      <c r="AKL30" s="47"/>
      <c r="AKM30" s="47"/>
      <c r="AKN30" s="47"/>
      <c r="AKO30" s="47"/>
      <c r="AKP30" s="47"/>
      <c r="AKQ30" s="47"/>
      <c r="AKR30" s="47"/>
      <c r="AKS30" s="47"/>
      <c r="AKT30" s="47"/>
      <c r="AKU30" s="47"/>
      <c r="AKV30" s="47"/>
      <c r="AKW30" s="47"/>
      <c r="AKX30" s="47"/>
      <c r="AKY30" s="47"/>
      <c r="AKZ30" s="47"/>
      <c r="ALA30" s="47"/>
      <c r="ALB30" s="47"/>
      <c r="ALC30" s="47"/>
      <c r="ALD30" s="47"/>
      <c r="ALE30" s="47"/>
      <c r="ALF30" s="47"/>
      <c r="ALG30" s="47"/>
      <c r="ALH30" s="47"/>
      <c r="ALI30" s="47"/>
      <c r="ALJ30" s="47"/>
      <c r="ALK30" s="47"/>
      <c r="ALL30" s="47"/>
      <c r="ALM30" s="47"/>
      <c r="ALN30" s="47"/>
      <c r="ALO30" s="47"/>
      <c r="ALP30" s="47"/>
      <c r="ALQ30" s="47"/>
      <c r="ALR30" s="47"/>
      <c r="ALS30" s="47"/>
      <c r="ALT30" s="47"/>
      <c r="ALU30" s="47"/>
      <c r="ALV30" s="47"/>
      <c r="ALW30" s="47"/>
      <c r="ALX30" s="47"/>
      <c r="ALY30" s="47"/>
      <c r="ALZ30" s="47"/>
      <c r="AMA30" s="47"/>
      <c r="AMB30" s="47"/>
      <c r="AMC30" s="47"/>
      <c r="AMD30" s="47"/>
      <c r="AME30" s="47"/>
      <c r="AMF30" s="47"/>
      <c r="AMG30" s="47"/>
      <c r="AMH30" s="47"/>
      <c r="AMI30" s="47"/>
      <c r="AMJ30" s="47"/>
      <c r="AMK30" s="47"/>
    </row>
    <row r="31" spans="1:1025" x14ac:dyDescent="0.25">
      <c r="A31" s="26" t="s">
        <v>709</v>
      </c>
      <c r="B31" s="26" t="s">
        <v>710</v>
      </c>
      <c r="C31" s="41"/>
      <c r="D31" s="41"/>
      <c r="E31" s="41"/>
      <c r="F31" s="50">
        <v>16.13</v>
      </c>
      <c r="G31" s="51">
        <v>6</v>
      </c>
      <c r="H31" s="26" t="s">
        <v>711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7"/>
      <c r="OL31" s="47"/>
      <c r="OM31" s="47"/>
      <c r="ON31" s="47"/>
      <c r="OO31" s="47"/>
      <c r="OP31" s="47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7"/>
      <c r="PB31" s="47"/>
      <c r="PC31" s="47"/>
      <c r="PD31" s="47"/>
      <c r="PE31" s="47"/>
      <c r="PF31" s="47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7"/>
      <c r="QH31" s="47"/>
      <c r="QI31" s="47"/>
      <c r="QJ31" s="47"/>
      <c r="QK31" s="47"/>
      <c r="QL31" s="47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7"/>
      <c r="QX31" s="47"/>
      <c r="QY31" s="47"/>
      <c r="QZ31" s="47"/>
      <c r="RA31" s="47"/>
      <c r="RB31" s="47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7"/>
      <c r="RN31" s="47"/>
      <c r="RO31" s="47"/>
      <c r="RP31" s="47"/>
      <c r="RQ31" s="47"/>
      <c r="RR31" s="47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7"/>
      <c r="SD31" s="47"/>
      <c r="SE31" s="47"/>
      <c r="SF31" s="47"/>
      <c r="SG31" s="47"/>
      <c r="SH31" s="47"/>
      <c r="SI31" s="47"/>
      <c r="SJ31" s="47"/>
      <c r="SK31" s="47"/>
      <c r="SL31" s="47"/>
      <c r="SM31" s="47"/>
      <c r="SN31" s="47"/>
      <c r="SO31" s="47"/>
      <c r="SP31" s="47"/>
      <c r="SQ31" s="47"/>
      <c r="SR31" s="47"/>
      <c r="SS31" s="47"/>
      <c r="ST31" s="47"/>
      <c r="SU31" s="47"/>
      <c r="SV31" s="47"/>
      <c r="SW31" s="47"/>
      <c r="SX31" s="47"/>
      <c r="SY31" s="47"/>
      <c r="SZ31" s="47"/>
      <c r="TA31" s="47"/>
      <c r="TB31" s="47"/>
      <c r="TC31" s="47"/>
      <c r="TD31" s="47"/>
      <c r="TE31" s="47"/>
      <c r="TF31" s="47"/>
      <c r="TG31" s="47"/>
      <c r="TH31" s="47"/>
      <c r="TI31" s="47"/>
      <c r="TJ31" s="47"/>
      <c r="TK31" s="47"/>
      <c r="TL31" s="47"/>
      <c r="TM31" s="47"/>
      <c r="TN31" s="47"/>
      <c r="TO31" s="47"/>
      <c r="TP31" s="47"/>
      <c r="TQ31" s="47"/>
      <c r="TR31" s="47"/>
      <c r="TS31" s="47"/>
      <c r="TT31" s="47"/>
      <c r="TU31" s="47"/>
      <c r="TV31" s="47"/>
      <c r="TW31" s="47"/>
      <c r="TX31" s="47"/>
      <c r="TY31" s="47"/>
      <c r="TZ31" s="47"/>
      <c r="UA31" s="47"/>
      <c r="UB31" s="47"/>
      <c r="UC31" s="47"/>
      <c r="UD31" s="47"/>
      <c r="UE31" s="47"/>
      <c r="UF31" s="47"/>
      <c r="UG31" s="47"/>
      <c r="UH31" s="47"/>
      <c r="UI31" s="47"/>
      <c r="UJ31" s="47"/>
      <c r="UK31" s="47"/>
      <c r="UL31" s="47"/>
      <c r="UM31" s="47"/>
      <c r="UN31" s="47"/>
      <c r="UO31" s="47"/>
      <c r="UP31" s="47"/>
      <c r="UQ31" s="47"/>
      <c r="UR31" s="47"/>
      <c r="US31" s="47"/>
      <c r="UT31" s="47"/>
      <c r="UU31" s="47"/>
      <c r="UV31" s="47"/>
      <c r="UW31" s="47"/>
      <c r="UX31" s="47"/>
      <c r="UY31" s="47"/>
      <c r="UZ31" s="47"/>
      <c r="VA31" s="47"/>
      <c r="VB31" s="47"/>
      <c r="VC31" s="47"/>
      <c r="VD31" s="47"/>
      <c r="VE31" s="47"/>
      <c r="VF31" s="47"/>
      <c r="VG31" s="47"/>
      <c r="VH31" s="47"/>
      <c r="VI31" s="47"/>
      <c r="VJ31" s="47"/>
      <c r="VK31" s="47"/>
      <c r="VL31" s="47"/>
      <c r="VM31" s="47"/>
      <c r="VN31" s="47"/>
      <c r="VO31" s="47"/>
      <c r="VP31" s="47"/>
      <c r="VQ31" s="47"/>
      <c r="VR31" s="47"/>
      <c r="VS31" s="47"/>
      <c r="VT31" s="47"/>
      <c r="VU31" s="47"/>
      <c r="VV31" s="47"/>
      <c r="VW31" s="47"/>
      <c r="VX31" s="47"/>
      <c r="VY31" s="47"/>
      <c r="VZ31" s="47"/>
      <c r="WA31" s="47"/>
      <c r="WB31" s="47"/>
      <c r="WC31" s="47"/>
      <c r="WD31" s="47"/>
      <c r="WE31" s="47"/>
      <c r="WF31" s="47"/>
      <c r="WG31" s="47"/>
      <c r="WH31" s="47"/>
      <c r="WI31" s="47"/>
      <c r="WJ31" s="47"/>
      <c r="WK31" s="47"/>
      <c r="WL31" s="47"/>
      <c r="WM31" s="47"/>
      <c r="WN31" s="47"/>
      <c r="WO31" s="47"/>
      <c r="WP31" s="47"/>
      <c r="WQ31" s="47"/>
      <c r="WR31" s="47"/>
      <c r="WS31" s="47"/>
      <c r="WT31" s="47"/>
      <c r="WU31" s="47"/>
      <c r="WV31" s="47"/>
      <c r="WW31" s="47"/>
      <c r="WX31" s="47"/>
      <c r="WY31" s="47"/>
      <c r="WZ31" s="47"/>
      <c r="XA31" s="47"/>
      <c r="XB31" s="47"/>
      <c r="XC31" s="47"/>
      <c r="XD31" s="47"/>
      <c r="XE31" s="47"/>
      <c r="XF31" s="47"/>
      <c r="XG31" s="47"/>
      <c r="XH31" s="47"/>
      <c r="XI31" s="47"/>
      <c r="XJ31" s="47"/>
      <c r="XK31" s="47"/>
      <c r="XL31" s="47"/>
      <c r="XM31" s="47"/>
      <c r="XN31" s="47"/>
      <c r="XO31" s="47"/>
      <c r="XP31" s="47"/>
      <c r="XQ31" s="47"/>
      <c r="XR31" s="47"/>
      <c r="XS31" s="47"/>
      <c r="XT31" s="47"/>
      <c r="XU31" s="47"/>
      <c r="XV31" s="47"/>
      <c r="XW31" s="47"/>
      <c r="XX31" s="47"/>
      <c r="XY31" s="47"/>
      <c r="XZ31" s="47"/>
      <c r="YA31" s="47"/>
      <c r="YB31" s="47"/>
      <c r="YC31" s="47"/>
      <c r="YD31" s="47"/>
      <c r="YE31" s="47"/>
      <c r="YF31" s="47"/>
      <c r="YG31" s="47"/>
      <c r="YH31" s="47"/>
      <c r="YI31" s="47"/>
      <c r="YJ31" s="47"/>
      <c r="YK31" s="47"/>
      <c r="YL31" s="47"/>
      <c r="YM31" s="47"/>
      <c r="YN31" s="47"/>
      <c r="YO31" s="47"/>
      <c r="YP31" s="47"/>
      <c r="YQ31" s="47"/>
      <c r="YR31" s="47"/>
      <c r="YS31" s="47"/>
      <c r="YT31" s="47"/>
      <c r="YU31" s="47"/>
      <c r="YV31" s="47"/>
      <c r="YW31" s="47"/>
      <c r="YX31" s="47"/>
      <c r="YY31" s="47"/>
      <c r="YZ31" s="47"/>
      <c r="ZA31" s="47"/>
      <c r="ZB31" s="47"/>
      <c r="ZC31" s="47"/>
      <c r="ZD31" s="47"/>
      <c r="ZE31" s="47"/>
      <c r="ZF31" s="47"/>
      <c r="ZG31" s="47"/>
      <c r="ZH31" s="47"/>
      <c r="ZI31" s="47"/>
      <c r="ZJ31" s="47"/>
      <c r="ZK31" s="47"/>
      <c r="ZL31" s="47"/>
      <c r="ZM31" s="47"/>
      <c r="ZN31" s="47"/>
      <c r="ZO31" s="47"/>
      <c r="ZP31" s="47"/>
      <c r="ZQ31" s="47"/>
      <c r="ZR31" s="47"/>
      <c r="ZS31" s="47"/>
      <c r="ZT31" s="47"/>
      <c r="ZU31" s="47"/>
      <c r="ZV31" s="47"/>
      <c r="ZW31" s="47"/>
      <c r="ZX31" s="47"/>
      <c r="ZY31" s="47"/>
      <c r="ZZ31" s="47"/>
      <c r="AAA31" s="47"/>
      <c r="AAB31" s="47"/>
      <c r="AAC31" s="47"/>
      <c r="AAD31" s="47"/>
      <c r="AAE31" s="47"/>
      <c r="AAF31" s="47"/>
      <c r="AAG31" s="47"/>
      <c r="AAH31" s="47"/>
      <c r="AAI31" s="47"/>
      <c r="AAJ31" s="47"/>
      <c r="AAK31" s="47"/>
      <c r="AAL31" s="47"/>
      <c r="AAM31" s="47"/>
      <c r="AAN31" s="47"/>
      <c r="AAO31" s="47"/>
      <c r="AAP31" s="47"/>
      <c r="AAQ31" s="47"/>
      <c r="AAR31" s="47"/>
      <c r="AAS31" s="47"/>
      <c r="AAT31" s="47"/>
      <c r="AAU31" s="47"/>
      <c r="AAV31" s="47"/>
      <c r="AAW31" s="47"/>
      <c r="AAX31" s="47"/>
      <c r="AAY31" s="47"/>
      <c r="AAZ31" s="47"/>
      <c r="ABA31" s="47"/>
      <c r="ABB31" s="47"/>
      <c r="ABC31" s="47"/>
      <c r="ABD31" s="47"/>
      <c r="ABE31" s="47"/>
      <c r="ABF31" s="47"/>
      <c r="ABG31" s="47"/>
      <c r="ABH31" s="47"/>
      <c r="ABI31" s="47"/>
      <c r="ABJ31" s="47"/>
      <c r="ABK31" s="47"/>
      <c r="ABL31" s="47"/>
      <c r="ABM31" s="47"/>
      <c r="ABN31" s="47"/>
      <c r="ABO31" s="47"/>
      <c r="ABP31" s="47"/>
      <c r="ABQ31" s="47"/>
      <c r="ABR31" s="47"/>
      <c r="ABS31" s="47"/>
      <c r="ABT31" s="47"/>
      <c r="ABU31" s="47"/>
      <c r="ABV31" s="47"/>
      <c r="ABW31" s="47"/>
      <c r="ABX31" s="47"/>
      <c r="ABY31" s="47"/>
      <c r="ABZ31" s="47"/>
      <c r="ACA31" s="47"/>
      <c r="ACB31" s="47"/>
      <c r="ACC31" s="47"/>
      <c r="ACD31" s="47"/>
      <c r="ACE31" s="47"/>
      <c r="ACF31" s="47"/>
      <c r="ACG31" s="47"/>
      <c r="ACH31" s="47"/>
      <c r="ACI31" s="47"/>
      <c r="ACJ31" s="47"/>
      <c r="ACK31" s="47"/>
      <c r="ACL31" s="47"/>
      <c r="ACM31" s="47"/>
      <c r="ACN31" s="47"/>
      <c r="ACO31" s="47"/>
      <c r="ACP31" s="47"/>
      <c r="ACQ31" s="47"/>
      <c r="ACR31" s="47"/>
      <c r="ACS31" s="47"/>
      <c r="ACT31" s="47"/>
      <c r="ACU31" s="47"/>
      <c r="ACV31" s="47"/>
      <c r="ACW31" s="47"/>
      <c r="ACX31" s="47"/>
      <c r="ACY31" s="47"/>
      <c r="ACZ31" s="47"/>
      <c r="ADA31" s="47"/>
      <c r="ADB31" s="47"/>
      <c r="ADC31" s="47"/>
      <c r="ADD31" s="47"/>
      <c r="ADE31" s="47"/>
      <c r="ADF31" s="47"/>
      <c r="ADG31" s="47"/>
      <c r="ADH31" s="47"/>
      <c r="ADI31" s="47"/>
      <c r="ADJ31" s="47"/>
      <c r="ADK31" s="47"/>
      <c r="ADL31" s="47"/>
      <c r="ADM31" s="47"/>
      <c r="ADN31" s="47"/>
      <c r="ADO31" s="47"/>
      <c r="ADP31" s="47"/>
      <c r="ADQ31" s="47"/>
      <c r="ADR31" s="47"/>
      <c r="ADS31" s="47"/>
      <c r="ADT31" s="47"/>
      <c r="ADU31" s="47"/>
      <c r="ADV31" s="47"/>
      <c r="ADW31" s="47"/>
      <c r="ADX31" s="47"/>
      <c r="ADY31" s="47"/>
      <c r="ADZ31" s="47"/>
      <c r="AEA31" s="47"/>
      <c r="AEB31" s="47"/>
      <c r="AEC31" s="47"/>
      <c r="AED31" s="47"/>
      <c r="AEE31" s="47"/>
      <c r="AEF31" s="47"/>
      <c r="AEG31" s="47"/>
      <c r="AEH31" s="47"/>
      <c r="AEI31" s="47"/>
      <c r="AEJ31" s="47"/>
      <c r="AEK31" s="47"/>
      <c r="AEL31" s="47"/>
      <c r="AEM31" s="47"/>
      <c r="AEN31" s="47"/>
      <c r="AEO31" s="47"/>
      <c r="AEP31" s="47"/>
      <c r="AEQ31" s="47"/>
      <c r="AER31" s="47"/>
      <c r="AES31" s="47"/>
      <c r="AET31" s="47"/>
      <c r="AEU31" s="47"/>
      <c r="AEV31" s="47"/>
      <c r="AEW31" s="47"/>
      <c r="AEX31" s="47"/>
      <c r="AEY31" s="47"/>
      <c r="AEZ31" s="47"/>
      <c r="AFA31" s="47"/>
      <c r="AFB31" s="47"/>
      <c r="AFC31" s="47"/>
      <c r="AFD31" s="47"/>
      <c r="AFE31" s="47"/>
      <c r="AFF31" s="47"/>
      <c r="AFG31" s="47"/>
      <c r="AFH31" s="47"/>
      <c r="AFI31" s="47"/>
      <c r="AFJ31" s="47"/>
      <c r="AFK31" s="47"/>
      <c r="AFL31" s="47"/>
      <c r="AFM31" s="47"/>
      <c r="AFN31" s="47"/>
      <c r="AFO31" s="47"/>
      <c r="AFP31" s="47"/>
      <c r="AFQ31" s="47"/>
      <c r="AFR31" s="47"/>
      <c r="AFS31" s="47"/>
      <c r="AFT31" s="47"/>
      <c r="AFU31" s="47"/>
      <c r="AFV31" s="47"/>
      <c r="AFW31" s="47"/>
      <c r="AFX31" s="47"/>
      <c r="AFY31" s="47"/>
      <c r="AFZ31" s="47"/>
      <c r="AGA31" s="47"/>
      <c r="AGB31" s="47"/>
      <c r="AGC31" s="47"/>
      <c r="AGD31" s="47"/>
      <c r="AGE31" s="47"/>
      <c r="AGF31" s="47"/>
      <c r="AGG31" s="47"/>
      <c r="AGH31" s="47"/>
      <c r="AGI31" s="47"/>
      <c r="AGJ31" s="47"/>
      <c r="AGK31" s="47"/>
      <c r="AGL31" s="47"/>
      <c r="AGM31" s="47"/>
      <c r="AGN31" s="47"/>
      <c r="AGO31" s="47"/>
      <c r="AGP31" s="47"/>
      <c r="AGQ31" s="47"/>
      <c r="AGR31" s="47"/>
      <c r="AGS31" s="47"/>
      <c r="AGT31" s="47"/>
      <c r="AGU31" s="47"/>
      <c r="AGV31" s="47"/>
      <c r="AGW31" s="47"/>
      <c r="AGX31" s="47"/>
      <c r="AGY31" s="47"/>
      <c r="AGZ31" s="47"/>
      <c r="AHA31" s="47"/>
      <c r="AHB31" s="47"/>
      <c r="AHC31" s="47"/>
      <c r="AHD31" s="47"/>
      <c r="AHE31" s="47"/>
      <c r="AHF31" s="47"/>
      <c r="AHG31" s="47"/>
      <c r="AHH31" s="47"/>
      <c r="AHI31" s="47"/>
      <c r="AHJ31" s="47"/>
      <c r="AHK31" s="47"/>
      <c r="AHL31" s="47"/>
      <c r="AHM31" s="47"/>
      <c r="AHN31" s="47"/>
      <c r="AHO31" s="47"/>
      <c r="AHP31" s="47"/>
      <c r="AHQ31" s="47"/>
      <c r="AHR31" s="47"/>
      <c r="AHS31" s="47"/>
      <c r="AHT31" s="47"/>
      <c r="AHU31" s="47"/>
      <c r="AHV31" s="47"/>
      <c r="AHW31" s="47"/>
      <c r="AHX31" s="47"/>
      <c r="AHY31" s="47"/>
      <c r="AHZ31" s="47"/>
      <c r="AIA31" s="47"/>
      <c r="AIB31" s="47"/>
      <c r="AIC31" s="47"/>
      <c r="AID31" s="47"/>
      <c r="AIE31" s="47"/>
      <c r="AIF31" s="47"/>
      <c r="AIG31" s="47"/>
      <c r="AIH31" s="47"/>
      <c r="AII31" s="47"/>
      <c r="AIJ31" s="47"/>
      <c r="AIK31" s="47"/>
      <c r="AIL31" s="47"/>
      <c r="AIM31" s="47"/>
      <c r="AIN31" s="47"/>
      <c r="AIO31" s="47"/>
      <c r="AIP31" s="47"/>
      <c r="AIQ31" s="47"/>
      <c r="AIR31" s="47"/>
      <c r="AIS31" s="47"/>
      <c r="AIT31" s="47"/>
      <c r="AIU31" s="47"/>
      <c r="AIV31" s="47"/>
      <c r="AIW31" s="47"/>
      <c r="AIX31" s="47"/>
      <c r="AIY31" s="47"/>
      <c r="AIZ31" s="47"/>
      <c r="AJA31" s="47"/>
      <c r="AJB31" s="47"/>
      <c r="AJC31" s="47"/>
      <c r="AJD31" s="47"/>
      <c r="AJE31" s="47"/>
      <c r="AJF31" s="47"/>
      <c r="AJG31" s="47"/>
      <c r="AJH31" s="47"/>
      <c r="AJI31" s="47"/>
      <c r="AJJ31" s="47"/>
      <c r="AJK31" s="47"/>
      <c r="AJL31" s="47"/>
      <c r="AJM31" s="47"/>
      <c r="AJN31" s="47"/>
      <c r="AJO31" s="47"/>
      <c r="AJP31" s="47"/>
      <c r="AJQ31" s="47"/>
      <c r="AJR31" s="47"/>
      <c r="AJS31" s="47"/>
      <c r="AJT31" s="47"/>
      <c r="AJU31" s="47"/>
      <c r="AJV31" s="47"/>
      <c r="AJW31" s="47"/>
      <c r="AJX31" s="47"/>
      <c r="AJY31" s="47"/>
      <c r="AJZ31" s="47"/>
      <c r="AKA31" s="47"/>
      <c r="AKB31" s="47"/>
      <c r="AKC31" s="47"/>
      <c r="AKD31" s="47"/>
      <c r="AKE31" s="47"/>
      <c r="AKF31" s="47"/>
      <c r="AKG31" s="47"/>
      <c r="AKH31" s="47"/>
      <c r="AKI31" s="47"/>
      <c r="AKJ31" s="47"/>
      <c r="AKK31" s="47"/>
      <c r="AKL31" s="47"/>
      <c r="AKM31" s="47"/>
      <c r="AKN31" s="47"/>
      <c r="AKO31" s="47"/>
      <c r="AKP31" s="47"/>
      <c r="AKQ31" s="47"/>
      <c r="AKR31" s="47"/>
      <c r="AKS31" s="47"/>
      <c r="AKT31" s="47"/>
      <c r="AKU31" s="47"/>
      <c r="AKV31" s="47"/>
      <c r="AKW31" s="47"/>
      <c r="AKX31" s="47"/>
      <c r="AKY31" s="47"/>
      <c r="AKZ31" s="47"/>
      <c r="ALA31" s="47"/>
      <c r="ALB31" s="47"/>
      <c r="ALC31" s="47"/>
      <c r="ALD31" s="47"/>
      <c r="ALE31" s="47"/>
      <c r="ALF31" s="47"/>
      <c r="ALG31" s="47"/>
      <c r="ALH31" s="47"/>
      <c r="ALI31" s="47"/>
      <c r="ALJ31" s="47"/>
      <c r="ALK31" s="47"/>
      <c r="ALL31" s="47"/>
      <c r="ALM31" s="47"/>
      <c r="ALN31" s="47"/>
      <c r="ALO31" s="47"/>
      <c r="ALP31" s="47"/>
      <c r="ALQ31" s="47"/>
      <c r="ALR31" s="47"/>
      <c r="ALS31" s="47"/>
      <c r="ALT31" s="47"/>
      <c r="ALU31" s="47"/>
      <c r="ALV31" s="47"/>
      <c r="ALW31" s="47"/>
      <c r="ALX31" s="47"/>
      <c r="ALY31" s="47"/>
      <c r="ALZ31" s="47"/>
      <c r="AMA31" s="47"/>
      <c r="AMB31" s="47"/>
      <c r="AMC31" s="47"/>
      <c r="AMD31" s="47"/>
      <c r="AME31" s="47"/>
      <c r="AMF31" s="47"/>
      <c r="AMG31" s="47"/>
      <c r="AMH31" s="47"/>
      <c r="AMI31" s="47"/>
      <c r="AMJ31" s="47"/>
      <c r="AMK31" s="47"/>
    </row>
    <row r="32" spans="1:1025" x14ac:dyDescent="0.25">
      <c r="A32" s="26" t="s">
        <v>712</v>
      </c>
      <c r="B32" s="26" t="s">
        <v>713</v>
      </c>
      <c r="C32" s="41"/>
      <c r="D32" s="41"/>
      <c r="E32" s="41"/>
      <c r="F32" s="10">
        <v>47.9</v>
      </c>
      <c r="G32" s="51">
        <v>6</v>
      </c>
      <c r="H32" s="26" t="s">
        <v>714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SX32" s="47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7"/>
      <c r="TJ32" s="47"/>
      <c r="TK32" s="47"/>
      <c r="TL32" s="47"/>
      <c r="TM32" s="47"/>
      <c r="TN32" s="47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7"/>
      <c r="TZ32" s="47"/>
      <c r="UA32" s="47"/>
      <c r="UB32" s="47"/>
      <c r="UC32" s="47"/>
      <c r="UD32" s="47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7"/>
      <c r="UP32" s="47"/>
      <c r="UQ32" s="47"/>
      <c r="UR32" s="47"/>
      <c r="US32" s="47"/>
      <c r="UT32" s="47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7"/>
      <c r="VF32" s="47"/>
      <c r="VG32" s="47"/>
      <c r="VH32" s="47"/>
      <c r="VI32" s="47"/>
      <c r="VJ32" s="47"/>
      <c r="VK32" s="47"/>
      <c r="VL32" s="47"/>
      <c r="VM32" s="47"/>
      <c r="VN32" s="47"/>
      <c r="VO32" s="47"/>
      <c r="VP32" s="47"/>
      <c r="VQ32" s="47"/>
      <c r="VR32" s="47"/>
      <c r="VS32" s="47"/>
      <c r="VT32" s="47"/>
      <c r="VU32" s="47"/>
      <c r="VV32" s="47"/>
      <c r="VW32" s="47"/>
      <c r="VX32" s="47"/>
      <c r="VY32" s="47"/>
      <c r="VZ32" s="47"/>
      <c r="WA32" s="47"/>
      <c r="WB32" s="47"/>
      <c r="WC32" s="47"/>
      <c r="WD32" s="47"/>
      <c r="WE32" s="47"/>
      <c r="WF32" s="47"/>
      <c r="WG32" s="47"/>
      <c r="WH32" s="47"/>
      <c r="WI32" s="47"/>
      <c r="WJ32" s="47"/>
      <c r="WK32" s="47"/>
      <c r="WL32" s="47"/>
      <c r="WM32" s="47"/>
      <c r="WN32" s="47"/>
      <c r="WO32" s="47"/>
      <c r="WP32" s="47"/>
      <c r="WQ32" s="47"/>
      <c r="WR32" s="47"/>
      <c r="WS32" s="47"/>
      <c r="WT32" s="47"/>
      <c r="WU32" s="47"/>
      <c r="WV32" s="47"/>
      <c r="WW32" s="47"/>
      <c r="WX32" s="47"/>
      <c r="WY32" s="47"/>
      <c r="WZ32" s="47"/>
      <c r="XA32" s="47"/>
      <c r="XB32" s="47"/>
      <c r="XC32" s="47"/>
      <c r="XD32" s="47"/>
      <c r="XE32" s="47"/>
      <c r="XF32" s="47"/>
      <c r="XG32" s="47"/>
      <c r="XH32" s="47"/>
      <c r="XI32" s="47"/>
      <c r="XJ32" s="47"/>
      <c r="XK32" s="47"/>
      <c r="XL32" s="47"/>
      <c r="XM32" s="47"/>
      <c r="XN32" s="47"/>
      <c r="XO32" s="47"/>
      <c r="XP32" s="47"/>
      <c r="XQ32" s="47"/>
      <c r="XR32" s="47"/>
      <c r="XS32" s="47"/>
      <c r="XT32" s="47"/>
      <c r="XU32" s="47"/>
      <c r="XV32" s="47"/>
      <c r="XW32" s="47"/>
      <c r="XX32" s="47"/>
      <c r="XY32" s="47"/>
      <c r="XZ32" s="47"/>
      <c r="YA32" s="47"/>
      <c r="YB32" s="47"/>
      <c r="YC32" s="47"/>
      <c r="YD32" s="47"/>
      <c r="YE32" s="47"/>
      <c r="YF32" s="47"/>
      <c r="YG32" s="47"/>
      <c r="YH32" s="47"/>
      <c r="YI32" s="47"/>
      <c r="YJ32" s="47"/>
      <c r="YK32" s="47"/>
      <c r="YL32" s="47"/>
      <c r="YM32" s="47"/>
      <c r="YN32" s="47"/>
      <c r="YO32" s="47"/>
      <c r="YP32" s="47"/>
      <c r="YQ32" s="47"/>
      <c r="YR32" s="47"/>
      <c r="YS32" s="47"/>
      <c r="YT32" s="47"/>
      <c r="YU32" s="47"/>
      <c r="YV32" s="47"/>
      <c r="YW32" s="47"/>
      <c r="YX32" s="47"/>
      <c r="YY32" s="47"/>
      <c r="YZ32" s="47"/>
      <c r="ZA32" s="47"/>
      <c r="ZB32" s="47"/>
      <c r="ZC32" s="47"/>
      <c r="ZD32" s="47"/>
      <c r="ZE32" s="47"/>
      <c r="ZF32" s="47"/>
      <c r="ZG32" s="47"/>
      <c r="ZH32" s="47"/>
      <c r="ZI32" s="47"/>
      <c r="ZJ32" s="47"/>
      <c r="ZK32" s="47"/>
      <c r="ZL32" s="47"/>
      <c r="ZM32" s="47"/>
      <c r="ZN32" s="47"/>
      <c r="ZO32" s="47"/>
      <c r="ZP32" s="47"/>
      <c r="ZQ32" s="47"/>
      <c r="ZR32" s="47"/>
      <c r="ZS32" s="47"/>
      <c r="ZT32" s="47"/>
      <c r="ZU32" s="47"/>
      <c r="ZV32" s="47"/>
      <c r="ZW32" s="47"/>
      <c r="ZX32" s="47"/>
      <c r="ZY32" s="47"/>
      <c r="ZZ32" s="47"/>
      <c r="AAA32" s="47"/>
      <c r="AAB32" s="47"/>
      <c r="AAC32" s="47"/>
      <c r="AAD32" s="47"/>
      <c r="AAE32" s="47"/>
      <c r="AAF32" s="47"/>
      <c r="AAG32" s="47"/>
      <c r="AAH32" s="47"/>
      <c r="AAI32" s="47"/>
      <c r="AAJ32" s="47"/>
      <c r="AAK32" s="47"/>
      <c r="AAL32" s="47"/>
      <c r="AAM32" s="47"/>
      <c r="AAN32" s="47"/>
      <c r="AAO32" s="47"/>
      <c r="AAP32" s="47"/>
      <c r="AAQ32" s="47"/>
      <c r="AAR32" s="47"/>
      <c r="AAS32" s="47"/>
      <c r="AAT32" s="47"/>
      <c r="AAU32" s="47"/>
      <c r="AAV32" s="47"/>
      <c r="AAW32" s="47"/>
      <c r="AAX32" s="47"/>
      <c r="AAY32" s="47"/>
      <c r="AAZ32" s="47"/>
      <c r="ABA32" s="47"/>
      <c r="ABB32" s="47"/>
      <c r="ABC32" s="47"/>
      <c r="ABD32" s="47"/>
      <c r="ABE32" s="47"/>
      <c r="ABF32" s="47"/>
      <c r="ABG32" s="47"/>
      <c r="ABH32" s="47"/>
      <c r="ABI32" s="47"/>
      <c r="ABJ32" s="47"/>
      <c r="ABK32" s="47"/>
      <c r="ABL32" s="47"/>
      <c r="ABM32" s="47"/>
      <c r="ABN32" s="47"/>
      <c r="ABO32" s="47"/>
      <c r="ABP32" s="47"/>
      <c r="ABQ32" s="47"/>
      <c r="ABR32" s="47"/>
      <c r="ABS32" s="47"/>
      <c r="ABT32" s="47"/>
      <c r="ABU32" s="47"/>
      <c r="ABV32" s="47"/>
      <c r="ABW32" s="47"/>
      <c r="ABX32" s="47"/>
      <c r="ABY32" s="47"/>
      <c r="ABZ32" s="47"/>
      <c r="ACA32" s="47"/>
      <c r="ACB32" s="47"/>
      <c r="ACC32" s="47"/>
      <c r="ACD32" s="47"/>
      <c r="ACE32" s="47"/>
      <c r="ACF32" s="47"/>
      <c r="ACG32" s="47"/>
      <c r="ACH32" s="47"/>
      <c r="ACI32" s="47"/>
      <c r="ACJ32" s="47"/>
      <c r="ACK32" s="47"/>
      <c r="ACL32" s="47"/>
      <c r="ACM32" s="47"/>
      <c r="ACN32" s="47"/>
      <c r="ACO32" s="47"/>
      <c r="ACP32" s="47"/>
      <c r="ACQ32" s="47"/>
      <c r="ACR32" s="47"/>
      <c r="ACS32" s="47"/>
      <c r="ACT32" s="47"/>
      <c r="ACU32" s="47"/>
      <c r="ACV32" s="47"/>
      <c r="ACW32" s="47"/>
      <c r="ACX32" s="47"/>
      <c r="ACY32" s="47"/>
      <c r="ACZ32" s="47"/>
      <c r="ADA32" s="47"/>
      <c r="ADB32" s="47"/>
      <c r="ADC32" s="47"/>
      <c r="ADD32" s="47"/>
      <c r="ADE32" s="47"/>
      <c r="ADF32" s="47"/>
      <c r="ADG32" s="47"/>
      <c r="ADH32" s="47"/>
      <c r="ADI32" s="47"/>
      <c r="ADJ32" s="47"/>
      <c r="ADK32" s="47"/>
      <c r="ADL32" s="47"/>
      <c r="ADM32" s="47"/>
      <c r="ADN32" s="47"/>
      <c r="ADO32" s="47"/>
      <c r="ADP32" s="47"/>
      <c r="ADQ32" s="47"/>
      <c r="ADR32" s="47"/>
      <c r="ADS32" s="47"/>
      <c r="ADT32" s="47"/>
      <c r="ADU32" s="47"/>
      <c r="ADV32" s="47"/>
      <c r="ADW32" s="47"/>
      <c r="ADX32" s="47"/>
      <c r="ADY32" s="47"/>
      <c r="ADZ32" s="47"/>
      <c r="AEA32" s="47"/>
      <c r="AEB32" s="47"/>
      <c r="AEC32" s="47"/>
      <c r="AED32" s="47"/>
      <c r="AEE32" s="47"/>
      <c r="AEF32" s="47"/>
      <c r="AEG32" s="47"/>
      <c r="AEH32" s="47"/>
      <c r="AEI32" s="47"/>
      <c r="AEJ32" s="47"/>
      <c r="AEK32" s="47"/>
      <c r="AEL32" s="47"/>
      <c r="AEM32" s="47"/>
      <c r="AEN32" s="47"/>
      <c r="AEO32" s="47"/>
      <c r="AEP32" s="47"/>
      <c r="AEQ32" s="47"/>
      <c r="AER32" s="47"/>
      <c r="AES32" s="47"/>
      <c r="AET32" s="47"/>
      <c r="AEU32" s="47"/>
      <c r="AEV32" s="47"/>
      <c r="AEW32" s="47"/>
      <c r="AEX32" s="47"/>
      <c r="AEY32" s="47"/>
      <c r="AEZ32" s="47"/>
      <c r="AFA32" s="47"/>
      <c r="AFB32" s="47"/>
      <c r="AFC32" s="47"/>
      <c r="AFD32" s="47"/>
      <c r="AFE32" s="47"/>
      <c r="AFF32" s="47"/>
      <c r="AFG32" s="47"/>
      <c r="AFH32" s="47"/>
      <c r="AFI32" s="47"/>
      <c r="AFJ32" s="47"/>
      <c r="AFK32" s="47"/>
      <c r="AFL32" s="47"/>
      <c r="AFM32" s="47"/>
      <c r="AFN32" s="47"/>
      <c r="AFO32" s="47"/>
      <c r="AFP32" s="47"/>
      <c r="AFQ32" s="47"/>
      <c r="AFR32" s="47"/>
      <c r="AFS32" s="47"/>
      <c r="AFT32" s="47"/>
      <c r="AFU32" s="47"/>
      <c r="AFV32" s="47"/>
      <c r="AFW32" s="47"/>
      <c r="AFX32" s="47"/>
      <c r="AFY32" s="47"/>
      <c r="AFZ32" s="47"/>
      <c r="AGA32" s="47"/>
      <c r="AGB32" s="47"/>
      <c r="AGC32" s="47"/>
      <c r="AGD32" s="47"/>
      <c r="AGE32" s="47"/>
      <c r="AGF32" s="47"/>
      <c r="AGG32" s="47"/>
      <c r="AGH32" s="47"/>
      <c r="AGI32" s="47"/>
      <c r="AGJ32" s="47"/>
      <c r="AGK32" s="47"/>
      <c r="AGL32" s="47"/>
      <c r="AGM32" s="47"/>
      <c r="AGN32" s="47"/>
      <c r="AGO32" s="47"/>
      <c r="AGP32" s="47"/>
      <c r="AGQ32" s="47"/>
      <c r="AGR32" s="47"/>
      <c r="AGS32" s="47"/>
      <c r="AGT32" s="47"/>
      <c r="AGU32" s="47"/>
      <c r="AGV32" s="47"/>
      <c r="AGW32" s="47"/>
      <c r="AGX32" s="47"/>
      <c r="AGY32" s="47"/>
      <c r="AGZ32" s="47"/>
      <c r="AHA32" s="47"/>
      <c r="AHB32" s="47"/>
      <c r="AHC32" s="47"/>
      <c r="AHD32" s="47"/>
      <c r="AHE32" s="47"/>
      <c r="AHF32" s="47"/>
      <c r="AHG32" s="47"/>
      <c r="AHH32" s="47"/>
      <c r="AHI32" s="47"/>
      <c r="AHJ32" s="47"/>
      <c r="AHK32" s="47"/>
      <c r="AHL32" s="47"/>
      <c r="AHM32" s="47"/>
      <c r="AHN32" s="47"/>
      <c r="AHO32" s="47"/>
      <c r="AHP32" s="47"/>
      <c r="AHQ32" s="47"/>
      <c r="AHR32" s="47"/>
      <c r="AHS32" s="47"/>
      <c r="AHT32" s="47"/>
      <c r="AHU32" s="47"/>
      <c r="AHV32" s="47"/>
      <c r="AHW32" s="47"/>
      <c r="AHX32" s="47"/>
      <c r="AHY32" s="47"/>
      <c r="AHZ32" s="47"/>
      <c r="AIA32" s="47"/>
      <c r="AIB32" s="47"/>
      <c r="AIC32" s="47"/>
      <c r="AID32" s="47"/>
      <c r="AIE32" s="47"/>
      <c r="AIF32" s="47"/>
      <c r="AIG32" s="47"/>
      <c r="AIH32" s="47"/>
      <c r="AII32" s="47"/>
      <c r="AIJ32" s="47"/>
      <c r="AIK32" s="47"/>
      <c r="AIL32" s="47"/>
      <c r="AIM32" s="47"/>
      <c r="AIN32" s="47"/>
      <c r="AIO32" s="47"/>
      <c r="AIP32" s="47"/>
      <c r="AIQ32" s="47"/>
      <c r="AIR32" s="47"/>
      <c r="AIS32" s="47"/>
      <c r="AIT32" s="47"/>
      <c r="AIU32" s="47"/>
      <c r="AIV32" s="47"/>
      <c r="AIW32" s="47"/>
      <c r="AIX32" s="47"/>
      <c r="AIY32" s="47"/>
      <c r="AIZ32" s="47"/>
      <c r="AJA32" s="47"/>
      <c r="AJB32" s="47"/>
      <c r="AJC32" s="47"/>
      <c r="AJD32" s="47"/>
      <c r="AJE32" s="47"/>
      <c r="AJF32" s="47"/>
      <c r="AJG32" s="47"/>
      <c r="AJH32" s="47"/>
      <c r="AJI32" s="47"/>
      <c r="AJJ32" s="47"/>
      <c r="AJK32" s="47"/>
      <c r="AJL32" s="47"/>
      <c r="AJM32" s="47"/>
      <c r="AJN32" s="47"/>
      <c r="AJO32" s="47"/>
      <c r="AJP32" s="47"/>
      <c r="AJQ32" s="47"/>
      <c r="AJR32" s="47"/>
      <c r="AJS32" s="47"/>
      <c r="AJT32" s="47"/>
      <c r="AJU32" s="47"/>
      <c r="AJV32" s="47"/>
      <c r="AJW32" s="47"/>
      <c r="AJX32" s="47"/>
      <c r="AJY32" s="47"/>
      <c r="AJZ32" s="47"/>
      <c r="AKA32" s="47"/>
      <c r="AKB32" s="47"/>
      <c r="AKC32" s="47"/>
      <c r="AKD32" s="47"/>
      <c r="AKE32" s="47"/>
      <c r="AKF32" s="47"/>
      <c r="AKG32" s="47"/>
      <c r="AKH32" s="47"/>
      <c r="AKI32" s="47"/>
      <c r="AKJ32" s="47"/>
      <c r="AKK32" s="47"/>
      <c r="AKL32" s="47"/>
      <c r="AKM32" s="47"/>
      <c r="AKN32" s="47"/>
      <c r="AKO32" s="47"/>
      <c r="AKP32" s="47"/>
      <c r="AKQ32" s="47"/>
      <c r="AKR32" s="47"/>
      <c r="AKS32" s="47"/>
      <c r="AKT32" s="47"/>
      <c r="AKU32" s="47"/>
      <c r="AKV32" s="47"/>
      <c r="AKW32" s="47"/>
      <c r="AKX32" s="47"/>
      <c r="AKY32" s="47"/>
      <c r="AKZ32" s="47"/>
      <c r="ALA32" s="47"/>
      <c r="ALB32" s="47"/>
      <c r="ALC32" s="47"/>
      <c r="ALD32" s="47"/>
      <c r="ALE32" s="47"/>
      <c r="ALF32" s="47"/>
      <c r="ALG32" s="47"/>
      <c r="ALH32" s="47"/>
      <c r="ALI32" s="47"/>
      <c r="ALJ32" s="47"/>
      <c r="ALK32" s="47"/>
      <c r="ALL32" s="47"/>
      <c r="ALM32" s="47"/>
      <c r="ALN32" s="47"/>
      <c r="ALO32" s="47"/>
      <c r="ALP32" s="47"/>
      <c r="ALQ32" s="47"/>
      <c r="ALR32" s="47"/>
      <c r="ALS32" s="47"/>
      <c r="ALT32" s="47"/>
      <c r="ALU32" s="47"/>
      <c r="ALV32" s="47"/>
      <c r="ALW32" s="47"/>
      <c r="ALX32" s="47"/>
      <c r="ALY32" s="47"/>
      <c r="ALZ32" s="47"/>
      <c r="AMA32" s="47"/>
      <c r="AMB32" s="47"/>
      <c r="AMC32" s="47"/>
      <c r="AMD32" s="47"/>
      <c r="AME32" s="47"/>
      <c r="AMF32" s="47"/>
      <c r="AMG32" s="47"/>
      <c r="AMH32" s="47"/>
      <c r="AMI32" s="47"/>
      <c r="AMJ32" s="47"/>
      <c r="AMK32" s="47"/>
    </row>
    <row r="33" spans="1:1025" x14ac:dyDescent="0.25">
      <c r="A33" s="26" t="s">
        <v>715</v>
      </c>
      <c r="B33" s="26" t="s">
        <v>716</v>
      </c>
      <c r="C33" s="41"/>
      <c r="D33" s="41"/>
      <c r="E33" s="41"/>
      <c r="F33" s="50">
        <v>21.83</v>
      </c>
      <c r="G33" s="51">
        <v>6</v>
      </c>
      <c r="H33" s="26" t="s">
        <v>717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</row>
    <row r="34" spans="1:1025" x14ac:dyDescent="0.25">
      <c r="A34" s="26" t="s">
        <v>718</v>
      </c>
      <c r="B34" s="26" t="s">
        <v>719</v>
      </c>
      <c r="C34" s="41"/>
      <c r="D34" s="41"/>
      <c r="E34" s="41"/>
      <c r="F34" s="50">
        <v>54.95</v>
      </c>
      <c r="G34" s="51">
        <v>26</v>
      </c>
      <c r="H34" s="26" t="s">
        <v>720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7"/>
      <c r="OL34" s="47"/>
      <c r="OM34" s="47"/>
      <c r="ON34" s="47"/>
      <c r="OO34" s="47"/>
      <c r="OP34" s="47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7"/>
      <c r="PB34" s="47"/>
      <c r="PC34" s="47"/>
      <c r="PD34" s="47"/>
      <c r="PE34" s="47"/>
      <c r="PF34" s="47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7"/>
      <c r="QH34" s="47"/>
      <c r="QI34" s="47"/>
      <c r="QJ34" s="47"/>
      <c r="QK34" s="47"/>
      <c r="QL34" s="47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7"/>
      <c r="QX34" s="47"/>
      <c r="QY34" s="47"/>
      <c r="QZ34" s="47"/>
      <c r="RA34" s="47"/>
      <c r="RB34" s="47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7"/>
      <c r="RN34" s="47"/>
      <c r="RO34" s="47"/>
      <c r="RP34" s="47"/>
      <c r="RQ34" s="47"/>
      <c r="RR34" s="47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7"/>
      <c r="SD34" s="47"/>
      <c r="SE34" s="47"/>
      <c r="SF34" s="47"/>
      <c r="SG34" s="47"/>
      <c r="SH34" s="47"/>
      <c r="SI34" s="47"/>
      <c r="SJ34" s="47"/>
      <c r="SK34" s="47"/>
      <c r="SL34" s="47"/>
      <c r="SM34" s="47"/>
      <c r="SN34" s="47"/>
      <c r="SO34" s="47"/>
      <c r="SP34" s="47"/>
      <c r="SQ34" s="47"/>
      <c r="SR34" s="47"/>
      <c r="SS34" s="47"/>
      <c r="ST34" s="47"/>
      <c r="SU34" s="47"/>
      <c r="SV34" s="47"/>
      <c r="SW34" s="47"/>
      <c r="SX34" s="47"/>
      <c r="SY34" s="47"/>
      <c r="SZ34" s="47"/>
      <c r="TA34" s="47"/>
      <c r="TB34" s="47"/>
      <c r="TC34" s="47"/>
      <c r="TD34" s="47"/>
      <c r="TE34" s="47"/>
      <c r="TF34" s="47"/>
      <c r="TG34" s="47"/>
      <c r="TH34" s="47"/>
      <c r="TI34" s="47"/>
      <c r="TJ34" s="47"/>
      <c r="TK34" s="47"/>
      <c r="TL34" s="47"/>
      <c r="TM34" s="47"/>
      <c r="TN34" s="47"/>
      <c r="TO34" s="47"/>
      <c r="TP34" s="47"/>
      <c r="TQ34" s="47"/>
      <c r="TR34" s="47"/>
      <c r="TS34" s="47"/>
      <c r="TT34" s="47"/>
      <c r="TU34" s="47"/>
      <c r="TV34" s="47"/>
      <c r="TW34" s="47"/>
      <c r="TX34" s="47"/>
      <c r="TY34" s="47"/>
      <c r="TZ34" s="47"/>
      <c r="UA34" s="47"/>
      <c r="UB34" s="47"/>
      <c r="UC34" s="47"/>
      <c r="UD34" s="47"/>
      <c r="UE34" s="47"/>
      <c r="UF34" s="47"/>
      <c r="UG34" s="47"/>
      <c r="UH34" s="47"/>
      <c r="UI34" s="47"/>
      <c r="UJ34" s="47"/>
      <c r="UK34" s="47"/>
      <c r="UL34" s="47"/>
      <c r="UM34" s="47"/>
      <c r="UN34" s="47"/>
      <c r="UO34" s="47"/>
      <c r="UP34" s="47"/>
      <c r="UQ34" s="47"/>
      <c r="UR34" s="47"/>
      <c r="US34" s="47"/>
      <c r="UT34" s="47"/>
      <c r="UU34" s="47"/>
      <c r="UV34" s="47"/>
      <c r="UW34" s="47"/>
      <c r="UX34" s="47"/>
      <c r="UY34" s="47"/>
      <c r="UZ34" s="47"/>
      <c r="VA34" s="47"/>
      <c r="VB34" s="47"/>
      <c r="VC34" s="47"/>
      <c r="VD34" s="47"/>
      <c r="VE34" s="47"/>
      <c r="VF34" s="47"/>
      <c r="VG34" s="47"/>
      <c r="VH34" s="47"/>
      <c r="VI34" s="47"/>
      <c r="VJ34" s="47"/>
      <c r="VK34" s="47"/>
      <c r="VL34" s="47"/>
      <c r="VM34" s="47"/>
      <c r="VN34" s="47"/>
      <c r="VO34" s="47"/>
      <c r="VP34" s="47"/>
      <c r="VQ34" s="47"/>
      <c r="VR34" s="47"/>
      <c r="VS34" s="47"/>
      <c r="VT34" s="47"/>
      <c r="VU34" s="47"/>
      <c r="VV34" s="47"/>
      <c r="VW34" s="47"/>
      <c r="VX34" s="47"/>
      <c r="VY34" s="47"/>
      <c r="VZ34" s="47"/>
      <c r="WA34" s="47"/>
      <c r="WB34" s="47"/>
      <c r="WC34" s="47"/>
      <c r="WD34" s="47"/>
      <c r="WE34" s="47"/>
      <c r="WF34" s="47"/>
      <c r="WG34" s="47"/>
      <c r="WH34" s="47"/>
      <c r="WI34" s="47"/>
      <c r="WJ34" s="47"/>
      <c r="WK34" s="47"/>
      <c r="WL34" s="47"/>
      <c r="WM34" s="47"/>
      <c r="WN34" s="47"/>
      <c r="WO34" s="47"/>
      <c r="WP34" s="47"/>
      <c r="WQ34" s="47"/>
      <c r="WR34" s="47"/>
      <c r="WS34" s="47"/>
      <c r="WT34" s="47"/>
      <c r="WU34" s="47"/>
      <c r="WV34" s="47"/>
      <c r="WW34" s="47"/>
      <c r="WX34" s="47"/>
      <c r="WY34" s="47"/>
      <c r="WZ34" s="47"/>
      <c r="XA34" s="47"/>
      <c r="XB34" s="47"/>
      <c r="XC34" s="47"/>
      <c r="XD34" s="47"/>
      <c r="XE34" s="47"/>
      <c r="XF34" s="47"/>
      <c r="XG34" s="47"/>
      <c r="XH34" s="47"/>
      <c r="XI34" s="47"/>
      <c r="XJ34" s="47"/>
      <c r="XK34" s="47"/>
      <c r="XL34" s="47"/>
      <c r="XM34" s="47"/>
      <c r="XN34" s="47"/>
      <c r="XO34" s="47"/>
      <c r="XP34" s="47"/>
      <c r="XQ34" s="47"/>
      <c r="XR34" s="47"/>
      <c r="XS34" s="47"/>
      <c r="XT34" s="47"/>
      <c r="XU34" s="47"/>
      <c r="XV34" s="47"/>
      <c r="XW34" s="47"/>
      <c r="XX34" s="47"/>
      <c r="XY34" s="47"/>
      <c r="XZ34" s="47"/>
      <c r="YA34" s="47"/>
      <c r="YB34" s="47"/>
      <c r="YC34" s="47"/>
      <c r="YD34" s="47"/>
      <c r="YE34" s="47"/>
      <c r="YF34" s="47"/>
      <c r="YG34" s="47"/>
      <c r="YH34" s="47"/>
      <c r="YI34" s="47"/>
      <c r="YJ34" s="47"/>
      <c r="YK34" s="47"/>
      <c r="YL34" s="47"/>
      <c r="YM34" s="47"/>
      <c r="YN34" s="47"/>
      <c r="YO34" s="47"/>
      <c r="YP34" s="47"/>
      <c r="YQ34" s="47"/>
      <c r="YR34" s="47"/>
      <c r="YS34" s="47"/>
      <c r="YT34" s="47"/>
      <c r="YU34" s="47"/>
      <c r="YV34" s="47"/>
      <c r="YW34" s="47"/>
      <c r="YX34" s="47"/>
      <c r="YY34" s="47"/>
      <c r="YZ34" s="47"/>
      <c r="ZA34" s="47"/>
      <c r="ZB34" s="47"/>
      <c r="ZC34" s="47"/>
      <c r="ZD34" s="47"/>
      <c r="ZE34" s="47"/>
      <c r="ZF34" s="47"/>
      <c r="ZG34" s="47"/>
      <c r="ZH34" s="47"/>
      <c r="ZI34" s="47"/>
      <c r="ZJ34" s="47"/>
      <c r="ZK34" s="47"/>
      <c r="ZL34" s="47"/>
      <c r="ZM34" s="47"/>
      <c r="ZN34" s="47"/>
      <c r="ZO34" s="47"/>
      <c r="ZP34" s="47"/>
      <c r="ZQ34" s="47"/>
      <c r="ZR34" s="47"/>
      <c r="ZS34" s="47"/>
      <c r="ZT34" s="47"/>
      <c r="ZU34" s="47"/>
      <c r="ZV34" s="47"/>
      <c r="ZW34" s="47"/>
      <c r="ZX34" s="47"/>
      <c r="ZY34" s="47"/>
      <c r="ZZ34" s="47"/>
      <c r="AAA34" s="47"/>
      <c r="AAB34" s="47"/>
      <c r="AAC34" s="47"/>
      <c r="AAD34" s="47"/>
      <c r="AAE34" s="47"/>
      <c r="AAF34" s="47"/>
      <c r="AAG34" s="47"/>
      <c r="AAH34" s="47"/>
      <c r="AAI34" s="47"/>
      <c r="AAJ34" s="47"/>
      <c r="AAK34" s="47"/>
      <c r="AAL34" s="47"/>
      <c r="AAM34" s="47"/>
      <c r="AAN34" s="47"/>
      <c r="AAO34" s="47"/>
      <c r="AAP34" s="47"/>
      <c r="AAQ34" s="47"/>
      <c r="AAR34" s="47"/>
      <c r="AAS34" s="47"/>
      <c r="AAT34" s="47"/>
      <c r="AAU34" s="47"/>
      <c r="AAV34" s="47"/>
      <c r="AAW34" s="47"/>
      <c r="AAX34" s="47"/>
      <c r="AAY34" s="47"/>
      <c r="AAZ34" s="47"/>
      <c r="ABA34" s="47"/>
      <c r="ABB34" s="47"/>
      <c r="ABC34" s="47"/>
      <c r="ABD34" s="47"/>
      <c r="ABE34" s="47"/>
      <c r="ABF34" s="47"/>
      <c r="ABG34" s="47"/>
      <c r="ABH34" s="47"/>
      <c r="ABI34" s="47"/>
      <c r="ABJ34" s="47"/>
      <c r="ABK34" s="47"/>
      <c r="ABL34" s="47"/>
      <c r="ABM34" s="47"/>
      <c r="ABN34" s="47"/>
      <c r="ABO34" s="47"/>
      <c r="ABP34" s="47"/>
      <c r="ABQ34" s="47"/>
      <c r="ABR34" s="47"/>
      <c r="ABS34" s="47"/>
      <c r="ABT34" s="47"/>
      <c r="ABU34" s="47"/>
      <c r="ABV34" s="47"/>
      <c r="ABW34" s="47"/>
      <c r="ABX34" s="47"/>
      <c r="ABY34" s="47"/>
      <c r="ABZ34" s="47"/>
      <c r="ACA34" s="47"/>
      <c r="ACB34" s="47"/>
      <c r="ACC34" s="47"/>
      <c r="ACD34" s="47"/>
      <c r="ACE34" s="47"/>
      <c r="ACF34" s="47"/>
      <c r="ACG34" s="47"/>
      <c r="ACH34" s="47"/>
      <c r="ACI34" s="47"/>
      <c r="ACJ34" s="47"/>
      <c r="ACK34" s="47"/>
      <c r="ACL34" s="47"/>
      <c r="ACM34" s="47"/>
      <c r="ACN34" s="47"/>
      <c r="ACO34" s="47"/>
      <c r="ACP34" s="47"/>
      <c r="ACQ34" s="47"/>
      <c r="ACR34" s="47"/>
      <c r="ACS34" s="47"/>
      <c r="ACT34" s="47"/>
      <c r="ACU34" s="47"/>
      <c r="ACV34" s="47"/>
      <c r="ACW34" s="47"/>
      <c r="ACX34" s="47"/>
      <c r="ACY34" s="47"/>
      <c r="ACZ34" s="47"/>
      <c r="ADA34" s="47"/>
      <c r="ADB34" s="47"/>
      <c r="ADC34" s="47"/>
      <c r="ADD34" s="47"/>
      <c r="ADE34" s="47"/>
      <c r="ADF34" s="47"/>
      <c r="ADG34" s="47"/>
      <c r="ADH34" s="47"/>
      <c r="ADI34" s="47"/>
      <c r="ADJ34" s="47"/>
      <c r="ADK34" s="47"/>
      <c r="ADL34" s="47"/>
      <c r="ADM34" s="47"/>
      <c r="ADN34" s="47"/>
      <c r="ADO34" s="47"/>
      <c r="ADP34" s="47"/>
      <c r="ADQ34" s="47"/>
      <c r="ADR34" s="47"/>
      <c r="ADS34" s="47"/>
      <c r="ADT34" s="47"/>
      <c r="ADU34" s="47"/>
      <c r="ADV34" s="47"/>
      <c r="ADW34" s="47"/>
      <c r="ADX34" s="47"/>
      <c r="ADY34" s="47"/>
      <c r="ADZ34" s="47"/>
      <c r="AEA34" s="47"/>
      <c r="AEB34" s="47"/>
      <c r="AEC34" s="47"/>
      <c r="AED34" s="47"/>
      <c r="AEE34" s="47"/>
      <c r="AEF34" s="47"/>
      <c r="AEG34" s="47"/>
      <c r="AEH34" s="47"/>
      <c r="AEI34" s="47"/>
      <c r="AEJ34" s="47"/>
      <c r="AEK34" s="47"/>
      <c r="AEL34" s="47"/>
      <c r="AEM34" s="47"/>
      <c r="AEN34" s="47"/>
      <c r="AEO34" s="47"/>
      <c r="AEP34" s="47"/>
      <c r="AEQ34" s="47"/>
      <c r="AER34" s="47"/>
      <c r="AES34" s="47"/>
      <c r="AET34" s="47"/>
      <c r="AEU34" s="47"/>
      <c r="AEV34" s="47"/>
      <c r="AEW34" s="47"/>
      <c r="AEX34" s="47"/>
      <c r="AEY34" s="47"/>
      <c r="AEZ34" s="47"/>
      <c r="AFA34" s="47"/>
      <c r="AFB34" s="47"/>
      <c r="AFC34" s="47"/>
      <c r="AFD34" s="47"/>
      <c r="AFE34" s="47"/>
      <c r="AFF34" s="47"/>
      <c r="AFG34" s="47"/>
      <c r="AFH34" s="47"/>
      <c r="AFI34" s="47"/>
      <c r="AFJ34" s="47"/>
      <c r="AFK34" s="47"/>
      <c r="AFL34" s="47"/>
      <c r="AFM34" s="47"/>
      <c r="AFN34" s="47"/>
      <c r="AFO34" s="47"/>
      <c r="AFP34" s="47"/>
      <c r="AFQ34" s="47"/>
      <c r="AFR34" s="47"/>
      <c r="AFS34" s="47"/>
      <c r="AFT34" s="47"/>
      <c r="AFU34" s="47"/>
      <c r="AFV34" s="47"/>
      <c r="AFW34" s="47"/>
      <c r="AFX34" s="47"/>
      <c r="AFY34" s="47"/>
      <c r="AFZ34" s="47"/>
      <c r="AGA34" s="47"/>
      <c r="AGB34" s="47"/>
      <c r="AGC34" s="47"/>
      <c r="AGD34" s="47"/>
      <c r="AGE34" s="47"/>
      <c r="AGF34" s="47"/>
      <c r="AGG34" s="47"/>
      <c r="AGH34" s="47"/>
      <c r="AGI34" s="47"/>
      <c r="AGJ34" s="47"/>
      <c r="AGK34" s="47"/>
      <c r="AGL34" s="47"/>
      <c r="AGM34" s="47"/>
      <c r="AGN34" s="47"/>
      <c r="AGO34" s="47"/>
      <c r="AGP34" s="47"/>
      <c r="AGQ34" s="47"/>
      <c r="AGR34" s="47"/>
      <c r="AGS34" s="47"/>
      <c r="AGT34" s="47"/>
      <c r="AGU34" s="47"/>
      <c r="AGV34" s="47"/>
      <c r="AGW34" s="47"/>
      <c r="AGX34" s="47"/>
      <c r="AGY34" s="47"/>
      <c r="AGZ34" s="47"/>
      <c r="AHA34" s="47"/>
      <c r="AHB34" s="47"/>
      <c r="AHC34" s="47"/>
      <c r="AHD34" s="47"/>
      <c r="AHE34" s="47"/>
      <c r="AHF34" s="47"/>
      <c r="AHG34" s="47"/>
      <c r="AHH34" s="47"/>
      <c r="AHI34" s="47"/>
      <c r="AHJ34" s="47"/>
      <c r="AHK34" s="47"/>
      <c r="AHL34" s="47"/>
      <c r="AHM34" s="47"/>
      <c r="AHN34" s="47"/>
      <c r="AHO34" s="47"/>
      <c r="AHP34" s="47"/>
      <c r="AHQ34" s="47"/>
      <c r="AHR34" s="47"/>
      <c r="AHS34" s="47"/>
      <c r="AHT34" s="47"/>
      <c r="AHU34" s="47"/>
      <c r="AHV34" s="47"/>
      <c r="AHW34" s="47"/>
      <c r="AHX34" s="47"/>
      <c r="AHY34" s="47"/>
      <c r="AHZ34" s="47"/>
      <c r="AIA34" s="47"/>
      <c r="AIB34" s="47"/>
      <c r="AIC34" s="47"/>
      <c r="AID34" s="47"/>
      <c r="AIE34" s="47"/>
      <c r="AIF34" s="47"/>
      <c r="AIG34" s="47"/>
      <c r="AIH34" s="47"/>
      <c r="AII34" s="47"/>
      <c r="AIJ34" s="47"/>
      <c r="AIK34" s="47"/>
      <c r="AIL34" s="47"/>
      <c r="AIM34" s="47"/>
      <c r="AIN34" s="47"/>
      <c r="AIO34" s="47"/>
      <c r="AIP34" s="47"/>
      <c r="AIQ34" s="47"/>
      <c r="AIR34" s="47"/>
      <c r="AIS34" s="47"/>
      <c r="AIT34" s="47"/>
      <c r="AIU34" s="47"/>
      <c r="AIV34" s="47"/>
      <c r="AIW34" s="47"/>
      <c r="AIX34" s="47"/>
      <c r="AIY34" s="47"/>
      <c r="AIZ34" s="47"/>
      <c r="AJA34" s="47"/>
      <c r="AJB34" s="47"/>
      <c r="AJC34" s="47"/>
      <c r="AJD34" s="47"/>
      <c r="AJE34" s="47"/>
      <c r="AJF34" s="47"/>
      <c r="AJG34" s="47"/>
      <c r="AJH34" s="47"/>
      <c r="AJI34" s="47"/>
      <c r="AJJ34" s="47"/>
      <c r="AJK34" s="47"/>
      <c r="AJL34" s="47"/>
      <c r="AJM34" s="47"/>
      <c r="AJN34" s="47"/>
      <c r="AJO34" s="47"/>
      <c r="AJP34" s="47"/>
      <c r="AJQ34" s="47"/>
      <c r="AJR34" s="47"/>
      <c r="AJS34" s="47"/>
      <c r="AJT34" s="47"/>
      <c r="AJU34" s="47"/>
      <c r="AJV34" s="47"/>
      <c r="AJW34" s="47"/>
      <c r="AJX34" s="47"/>
      <c r="AJY34" s="47"/>
      <c r="AJZ34" s="47"/>
      <c r="AKA34" s="47"/>
      <c r="AKB34" s="47"/>
      <c r="AKC34" s="47"/>
      <c r="AKD34" s="47"/>
      <c r="AKE34" s="47"/>
      <c r="AKF34" s="47"/>
      <c r="AKG34" s="47"/>
      <c r="AKH34" s="47"/>
      <c r="AKI34" s="47"/>
      <c r="AKJ34" s="47"/>
      <c r="AKK34" s="47"/>
      <c r="AKL34" s="47"/>
      <c r="AKM34" s="47"/>
      <c r="AKN34" s="47"/>
      <c r="AKO34" s="47"/>
      <c r="AKP34" s="47"/>
      <c r="AKQ34" s="47"/>
      <c r="AKR34" s="47"/>
      <c r="AKS34" s="47"/>
      <c r="AKT34" s="47"/>
      <c r="AKU34" s="47"/>
      <c r="AKV34" s="47"/>
      <c r="AKW34" s="47"/>
      <c r="AKX34" s="47"/>
      <c r="AKY34" s="47"/>
      <c r="AKZ34" s="47"/>
      <c r="ALA34" s="47"/>
      <c r="ALB34" s="47"/>
      <c r="ALC34" s="47"/>
      <c r="ALD34" s="47"/>
      <c r="ALE34" s="47"/>
      <c r="ALF34" s="47"/>
      <c r="ALG34" s="47"/>
      <c r="ALH34" s="47"/>
      <c r="ALI34" s="47"/>
      <c r="ALJ34" s="47"/>
      <c r="ALK34" s="47"/>
      <c r="ALL34" s="47"/>
      <c r="ALM34" s="47"/>
      <c r="ALN34" s="47"/>
      <c r="ALO34" s="47"/>
      <c r="ALP34" s="47"/>
      <c r="ALQ34" s="47"/>
      <c r="ALR34" s="47"/>
      <c r="ALS34" s="47"/>
      <c r="ALT34" s="47"/>
      <c r="ALU34" s="47"/>
      <c r="ALV34" s="47"/>
      <c r="ALW34" s="47"/>
      <c r="ALX34" s="47"/>
      <c r="ALY34" s="47"/>
      <c r="ALZ34" s="47"/>
      <c r="AMA34" s="47"/>
      <c r="AMB34" s="47"/>
      <c r="AMC34" s="47"/>
      <c r="AMD34" s="47"/>
      <c r="AME34" s="47"/>
      <c r="AMF34" s="47"/>
      <c r="AMG34" s="47"/>
      <c r="AMH34" s="47"/>
      <c r="AMI34" s="47"/>
      <c r="AMJ34" s="47"/>
      <c r="AMK34" s="47"/>
    </row>
    <row r="35" spans="1:1025" x14ac:dyDescent="0.25">
      <c r="A35" s="26" t="s">
        <v>721</v>
      </c>
      <c r="B35" s="26" t="s">
        <v>722</v>
      </c>
      <c r="C35" s="41"/>
      <c r="D35" s="41"/>
      <c r="E35" s="41"/>
      <c r="F35" s="10">
        <v>37</v>
      </c>
      <c r="G35" s="51">
        <v>12</v>
      </c>
      <c r="H35" s="26" t="s">
        <v>723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</row>
    <row r="36" spans="1:1025" x14ac:dyDescent="0.25">
      <c r="A36" s="26" t="s">
        <v>724</v>
      </c>
      <c r="B36" s="26" t="s">
        <v>725</v>
      </c>
      <c r="C36" s="41"/>
      <c r="D36" s="41"/>
      <c r="E36" s="41"/>
      <c r="F36" s="10">
        <v>45</v>
      </c>
      <c r="G36" s="51">
        <v>8</v>
      </c>
      <c r="H36" s="26" t="s">
        <v>13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7"/>
      <c r="ST36" s="47"/>
      <c r="SU36" s="47"/>
      <c r="SV36" s="47"/>
      <c r="SW36" s="47"/>
      <c r="SX36" s="47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7"/>
      <c r="TJ36" s="47"/>
      <c r="TK36" s="47"/>
      <c r="TL36" s="47"/>
      <c r="TM36" s="47"/>
      <c r="TN36" s="47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7"/>
      <c r="TZ36" s="47"/>
      <c r="UA36" s="47"/>
      <c r="UB36" s="47"/>
      <c r="UC36" s="47"/>
      <c r="UD36" s="47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7"/>
      <c r="UP36" s="47"/>
      <c r="UQ36" s="47"/>
      <c r="UR36" s="47"/>
      <c r="US36" s="47"/>
      <c r="UT36" s="47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7"/>
      <c r="VF36" s="47"/>
      <c r="VG36" s="47"/>
      <c r="VH36" s="47"/>
      <c r="VI36" s="47"/>
      <c r="VJ36" s="47"/>
      <c r="VK36" s="47"/>
      <c r="VL36" s="47"/>
      <c r="VM36" s="47"/>
      <c r="VN36" s="47"/>
      <c r="VO36" s="47"/>
      <c r="VP36" s="47"/>
      <c r="VQ36" s="47"/>
      <c r="VR36" s="47"/>
      <c r="VS36" s="47"/>
      <c r="VT36" s="47"/>
      <c r="VU36" s="47"/>
      <c r="VV36" s="47"/>
      <c r="VW36" s="47"/>
      <c r="VX36" s="47"/>
      <c r="VY36" s="47"/>
      <c r="VZ36" s="47"/>
      <c r="WA36" s="47"/>
      <c r="WB36" s="47"/>
      <c r="WC36" s="47"/>
      <c r="WD36" s="47"/>
      <c r="WE36" s="47"/>
      <c r="WF36" s="47"/>
      <c r="WG36" s="47"/>
      <c r="WH36" s="47"/>
      <c r="WI36" s="47"/>
      <c r="WJ36" s="47"/>
      <c r="WK36" s="47"/>
      <c r="WL36" s="47"/>
      <c r="WM36" s="47"/>
      <c r="WN36" s="47"/>
      <c r="WO36" s="47"/>
      <c r="WP36" s="47"/>
      <c r="WQ36" s="47"/>
      <c r="WR36" s="47"/>
      <c r="WS36" s="47"/>
      <c r="WT36" s="47"/>
      <c r="WU36" s="47"/>
      <c r="WV36" s="47"/>
      <c r="WW36" s="47"/>
      <c r="WX36" s="47"/>
      <c r="WY36" s="47"/>
      <c r="WZ36" s="47"/>
      <c r="XA36" s="47"/>
      <c r="XB36" s="47"/>
      <c r="XC36" s="47"/>
      <c r="XD36" s="47"/>
      <c r="XE36" s="47"/>
      <c r="XF36" s="47"/>
      <c r="XG36" s="47"/>
      <c r="XH36" s="47"/>
      <c r="XI36" s="47"/>
      <c r="XJ36" s="47"/>
      <c r="XK36" s="47"/>
      <c r="XL36" s="47"/>
      <c r="XM36" s="47"/>
      <c r="XN36" s="47"/>
      <c r="XO36" s="47"/>
      <c r="XP36" s="47"/>
      <c r="XQ36" s="47"/>
      <c r="XR36" s="47"/>
      <c r="XS36" s="47"/>
      <c r="XT36" s="47"/>
      <c r="XU36" s="47"/>
      <c r="XV36" s="47"/>
      <c r="XW36" s="47"/>
      <c r="XX36" s="47"/>
      <c r="XY36" s="47"/>
      <c r="XZ36" s="47"/>
      <c r="YA36" s="47"/>
      <c r="YB36" s="47"/>
      <c r="YC36" s="47"/>
      <c r="YD36" s="47"/>
      <c r="YE36" s="47"/>
      <c r="YF36" s="47"/>
      <c r="YG36" s="47"/>
      <c r="YH36" s="47"/>
      <c r="YI36" s="47"/>
      <c r="YJ36" s="47"/>
      <c r="YK36" s="47"/>
      <c r="YL36" s="47"/>
      <c r="YM36" s="47"/>
      <c r="YN36" s="47"/>
      <c r="YO36" s="47"/>
      <c r="YP36" s="47"/>
      <c r="YQ36" s="47"/>
      <c r="YR36" s="47"/>
      <c r="YS36" s="47"/>
      <c r="YT36" s="47"/>
      <c r="YU36" s="47"/>
      <c r="YV36" s="47"/>
      <c r="YW36" s="47"/>
      <c r="YX36" s="47"/>
      <c r="YY36" s="47"/>
      <c r="YZ36" s="47"/>
      <c r="ZA36" s="47"/>
      <c r="ZB36" s="47"/>
      <c r="ZC36" s="47"/>
      <c r="ZD36" s="47"/>
      <c r="ZE36" s="47"/>
      <c r="ZF36" s="47"/>
      <c r="ZG36" s="47"/>
      <c r="ZH36" s="47"/>
      <c r="ZI36" s="47"/>
      <c r="ZJ36" s="47"/>
      <c r="ZK36" s="47"/>
      <c r="ZL36" s="47"/>
      <c r="ZM36" s="47"/>
      <c r="ZN36" s="47"/>
      <c r="ZO36" s="47"/>
      <c r="ZP36" s="47"/>
      <c r="ZQ36" s="47"/>
      <c r="ZR36" s="47"/>
      <c r="ZS36" s="47"/>
      <c r="ZT36" s="47"/>
      <c r="ZU36" s="47"/>
      <c r="ZV36" s="47"/>
      <c r="ZW36" s="47"/>
      <c r="ZX36" s="47"/>
      <c r="ZY36" s="47"/>
      <c r="ZZ36" s="47"/>
      <c r="AAA36" s="47"/>
      <c r="AAB36" s="47"/>
      <c r="AAC36" s="47"/>
      <c r="AAD36" s="47"/>
      <c r="AAE36" s="47"/>
      <c r="AAF36" s="47"/>
      <c r="AAG36" s="47"/>
      <c r="AAH36" s="47"/>
      <c r="AAI36" s="47"/>
      <c r="AAJ36" s="47"/>
      <c r="AAK36" s="47"/>
      <c r="AAL36" s="47"/>
      <c r="AAM36" s="47"/>
      <c r="AAN36" s="47"/>
      <c r="AAO36" s="47"/>
      <c r="AAP36" s="47"/>
      <c r="AAQ36" s="47"/>
      <c r="AAR36" s="47"/>
      <c r="AAS36" s="47"/>
      <c r="AAT36" s="47"/>
      <c r="AAU36" s="47"/>
      <c r="AAV36" s="47"/>
      <c r="AAW36" s="47"/>
      <c r="AAX36" s="47"/>
      <c r="AAY36" s="47"/>
      <c r="AAZ36" s="47"/>
      <c r="ABA36" s="47"/>
      <c r="ABB36" s="47"/>
      <c r="ABC36" s="47"/>
      <c r="ABD36" s="47"/>
      <c r="ABE36" s="47"/>
      <c r="ABF36" s="47"/>
      <c r="ABG36" s="47"/>
      <c r="ABH36" s="47"/>
      <c r="ABI36" s="47"/>
      <c r="ABJ36" s="47"/>
      <c r="ABK36" s="47"/>
      <c r="ABL36" s="47"/>
      <c r="ABM36" s="47"/>
      <c r="ABN36" s="47"/>
      <c r="ABO36" s="47"/>
      <c r="ABP36" s="47"/>
      <c r="ABQ36" s="47"/>
      <c r="ABR36" s="47"/>
      <c r="ABS36" s="47"/>
      <c r="ABT36" s="47"/>
      <c r="ABU36" s="47"/>
      <c r="ABV36" s="47"/>
      <c r="ABW36" s="47"/>
      <c r="ABX36" s="47"/>
      <c r="ABY36" s="47"/>
      <c r="ABZ36" s="47"/>
      <c r="ACA36" s="47"/>
      <c r="ACB36" s="47"/>
      <c r="ACC36" s="47"/>
      <c r="ACD36" s="47"/>
      <c r="ACE36" s="47"/>
      <c r="ACF36" s="47"/>
      <c r="ACG36" s="47"/>
      <c r="ACH36" s="47"/>
      <c r="ACI36" s="47"/>
      <c r="ACJ36" s="47"/>
      <c r="ACK36" s="47"/>
      <c r="ACL36" s="47"/>
      <c r="ACM36" s="47"/>
      <c r="ACN36" s="47"/>
      <c r="ACO36" s="47"/>
      <c r="ACP36" s="47"/>
      <c r="ACQ36" s="47"/>
      <c r="ACR36" s="47"/>
      <c r="ACS36" s="47"/>
      <c r="ACT36" s="47"/>
      <c r="ACU36" s="47"/>
      <c r="ACV36" s="47"/>
      <c r="ACW36" s="47"/>
      <c r="ACX36" s="47"/>
      <c r="ACY36" s="47"/>
      <c r="ACZ36" s="47"/>
      <c r="ADA36" s="47"/>
      <c r="ADB36" s="47"/>
      <c r="ADC36" s="47"/>
      <c r="ADD36" s="47"/>
      <c r="ADE36" s="47"/>
      <c r="ADF36" s="47"/>
      <c r="ADG36" s="47"/>
      <c r="ADH36" s="47"/>
      <c r="ADI36" s="47"/>
      <c r="ADJ36" s="47"/>
      <c r="ADK36" s="47"/>
      <c r="ADL36" s="47"/>
      <c r="ADM36" s="47"/>
      <c r="ADN36" s="47"/>
      <c r="ADO36" s="47"/>
      <c r="ADP36" s="47"/>
      <c r="ADQ36" s="47"/>
      <c r="ADR36" s="47"/>
      <c r="ADS36" s="47"/>
      <c r="ADT36" s="47"/>
      <c r="ADU36" s="47"/>
      <c r="ADV36" s="47"/>
      <c r="ADW36" s="47"/>
      <c r="ADX36" s="47"/>
      <c r="ADY36" s="47"/>
      <c r="ADZ36" s="47"/>
      <c r="AEA36" s="47"/>
      <c r="AEB36" s="47"/>
      <c r="AEC36" s="47"/>
      <c r="AED36" s="47"/>
      <c r="AEE36" s="47"/>
      <c r="AEF36" s="47"/>
      <c r="AEG36" s="47"/>
      <c r="AEH36" s="47"/>
      <c r="AEI36" s="47"/>
      <c r="AEJ36" s="47"/>
      <c r="AEK36" s="47"/>
      <c r="AEL36" s="47"/>
      <c r="AEM36" s="47"/>
      <c r="AEN36" s="47"/>
      <c r="AEO36" s="47"/>
      <c r="AEP36" s="47"/>
      <c r="AEQ36" s="47"/>
      <c r="AER36" s="47"/>
      <c r="AES36" s="47"/>
      <c r="AET36" s="47"/>
      <c r="AEU36" s="47"/>
      <c r="AEV36" s="47"/>
      <c r="AEW36" s="47"/>
      <c r="AEX36" s="47"/>
      <c r="AEY36" s="47"/>
      <c r="AEZ36" s="47"/>
      <c r="AFA36" s="47"/>
      <c r="AFB36" s="47"/>
      <c r="AFC36" s="47"/>
      <c r="AFD36" s="47"/>
      <c r="AFE36" s="47"/>
      <c r="AFF36" s="47"/>
      <c r="AFG36" s="47"/>
      <c r="AFH36" s="47"/>
      <c r="AFI36" s="47"/>
      <c r="AFJ36" s="47"/>
      <c r="AFK36" s="47"/>
      <c r="AFL36" s="47"/>
      <c r="AFM36" s="47"/>
      <c r="AFN36" s="47"/>
      <c r="AFO36" s="47"/>
      <c r="AFP36" s="47"/>
      <c r="AFQ36" s="47"/>
      <c r="AFR36" s="47"/>
      <c r="AFS36" s="47"/>
      <c r="AFT36" s="47"/>
      <c r="AFU36" s="47"/>
      <c r="AFV36" s="47"/>
      <c r="AFW36" s="47"/>
      <c r="AFX36" s="47"/>
      <c r="AFY36" s="47"/>
      <c r="AFZ36" s="47"/>
      <c r="AGA36" s="47"/>
      <c r="AGB36" s="47"/>
      <c r="AGC36" s="47"/>
      <c r="AGD36" s="47"/>
      <c r="AGE36" s="47"/>
      <c r="AGF36" s="47"/>
      <c r="AGG36" s="47"/>
      <c r="AGH36" s="47"/>
      <c r="AGI36" s="47"/>
      <c r="AGJ36" s="47"/>
      <c r="AGK36" s="47"/>
      <c r="AGL36" s="47"/>
      <c r="AGM36" s="47"/>
      <c r="AGN36" s="47"/>
      <c r="AGO36" s="47"/>
      <c r="AGP36" s="47"/>
      <c r="AGQ36" s="47"/>
      <c r="AGR36" s="47"/>
      <c r="AGS36" s="47"/>
      <c r="AGT36" s="47"/>
      <c r="AGU36" s="47"/>
      <c r="AGV36" s="47"/>
      <c r="AGW36" s="47"/>
      <c r="AGX36" s="47"/>
      <c r="AGY36" s="47"/>
      <c r="AGZ36" s="47"/>
      <c r="AHA36" s="47"/>
      <c r="AHB36" s="47"/>
      <c r="AHC36" s="47"/>
      <c r="AHD36" s="47"/>
      <c r="AHE36" s="47"/>
      <c r="AHF36" s="47"/>
      <c r="AHG36" s="47"/>
      <c r="AHH36" s="47"/>
      <c r="AHI36" s="47"/>
      <c r="AHJ36" s="47"/>
      <c r="AHK36" s="47"/>
      <c r="AHL36" s="47"/>
      <c r="AHM36" s="47"/>
      <c r="AHN36" s="47"/>
      <c r="AHO36" s="47"/>
      <c r="AHP36" s="47"/>
      <c r="AHQ36" s="47"/>
      <c r="AHR36" s="47"/>
      <c r="AHS36" s="47"/>
      <c r="AHT36" s="47"/>
      <c r="AHU36" s="47"/>
      <c r="AHV36" s="47"/>
      <c r="AHW36" s="47"/>
      <c r="AHX36" s="47"/>
      <c r="AHY36" s="47"/>
      <c r="AHZ36" s="47"/>
      <c r="AIA36" s="47"/>
      <c r="AIB36" s="47"/>
      <c r="AIC36" s="47"/>
      <c r="AID36" s="47"/>
      <c r="AIE36" s="47"/>
      <c r="AIF36" s="47"/>
      <c r="AIG36" s="47"/>
      <c r="AIH36" s="47"/>
      <c r="AII36" s="47"/>
      <c r="AIJ36" s="47"/>
      <c r="AIK36" s="47"/>
      <c r="AIL36" s="47"/>
      <c r="AIM36" s="47"/>
      <c r="AIN36" s="47"/>
      <c r="AIO36" s="47"/>
      <c r="AIP36" s="47"/>
      <c r="AIQ36" s="47"/>
      <c r="AIR36" s="47"/>
      <c r="AIS36" s="47"/>
      <c r="AIT36" s="47"/>
      <c r="AIU36" s="47"/>
      <c r="AIV36" s="47"/>
      <c r="AIW36" s="47"/>
      <c r="AIX36" s="47"/>
      <c r="AIY36" s="47"/>
      <c r="AIZ36" s="47"/>
      <c r="AJA36" s="47"/>
      <c r="AJB36" s="47"/>
      <c r="AJC36" s="47"/>
      <c r="AJD36" s="47"/>
      <c r="AJE36" s="47"/>
      <c r="AJF36" s="47"/>
      <c r="AJG36" s="47"/>
      <c r="AJH36" s="47"/>
      <c r="AJI36" s="47"/>
      <c r="AJJ36" s="47"/>
      <c r="AJK36" s="47"/>
      <c r="AJL36" s="47"/>
      <c r="AJM36" s="47"/>
      <c r="AJN36" s="47"/>
      <c r="AJO36" s="47"/>
      <c r="AJP36" s="47"/>
      <c r="AJQ36" s="47"/>
      <c r="AJR36" s="47"/>
      <c r="AJS36" s="47"/>
      <c r="AJT36" s="47"/>
      <c r="AJU36" s="47"/>
      <c r="AJV36" s="47"/>
      <c r="AJW36" s="47"/>
      <c r="AJX36" s="47"/>
      <c r="AJY36" s="47"/>
      <c r="AJZ36" s="47"/>
      <c r="AKA36" s="47"/>
      <c r="AKB36" s="47"/>
      <c r="AKC36" s="47"/>
      <c r="AKD36" s="47"/>
      <c r="AKE36" s="47"/>
      <c r="AKF36" s="47"/>
      <c r="AKG36" s="47"/>
      <c r="AKH36" s="47"/>
      <c r="AKI36" s="47"/>
      <c r="AKJ36" s="47"/>
      <c r="AKK36" s="47"/>
      <c r="AKL36" s="47"/>
      <c r="AKM36" s="47"/>
      <c r="AKN36" s="47"/>
      <c r="AKO36" s="47"/>
      <c r="AKP36" s="47"/>
      <c r="AKQ36" s="47"/>
      <c r="AKR36" s="47"/>
      <c r="AKS36" s="47"/>
      <c r="AKT36" s="47"/>
      <c r="AKU36" s="47"/>
      <c r="AKV36" s="47"/>
      <c r="AKW36" s="47"/>
      <c r="AKX36" s="47"/>
      <c r="AKY36" s="47"/>
      <c r="AKZ36" s="47"/>
      <c r="ALA36" s="47"/>
      <c r="ALB36" s="47"/>
      <c r="ALC36" s="47"/>
      <c r="ALD36" s="47"/>
      <c r="ALE36" s="47"/>
      <c r="ALF36" s="47"/>
      <c r="ALG36" s="47"/>
      <c r="ALH36" s="47"/>
      <c r="ALI36" s="47"/>
      <c r="ALJ36" s="47"/>
      <c r="ALK36" s="47"/>
      <c r="ALL36" s="47"/>
      <c r="ALM36" s="47"/>
      <c r="ALN36" s="47"/>
      <c r="ALO36" s="47"/>
      <c r="ALP36" s="47"/>
      <c r="ALQ36" s="47"/>
      <c r="ALR36" s="47"/>
      <c r="ALS36" s="47"/>
      <c r="ALT36" s="47"/>
      <c r="ALU36" s="47"/>
      <c r="ALV36" s="47"/>
      <c r="ALW36" s="47"/>
      <c r="ALX36" s="47"/>
      <c r="ALY36" s="47"/>
      <c r="ALZ36" s="47"/>
      <c r="AMA36" s="47"/>
      <c r="AMB36" s="47"/>
      <c r="AMC36" s="47"/>
      <c r="AMD36" s="47"/>
      <c r="AME36" s="47"/>
      <c r="AMF36" s="47"/>
      <c r="AMG36" s="47"/>
      <c r="AMH36" s="47"/>
      <c r="AMI36" s="47"/>
      <c r="AMJ36" s="47"/>
      <c r="AMK36" s="47"/>
    </row>
    <row r="37" spans="1:1025" x14ac:dyDescent="0.25">
      <c r="A37" s="46"/>
      <c r="B37" s="46"/>
      <c r="C37" s="58" t="s">
        <v>218</v>
      </c>
      <c r="D37" s="52"/>
      <c r="E37" s="47"/>
      <c r="F37" s="59" t="s">
        <v>218</v>
      </c>
      <c r="G37" s="18">
        <f>SUM(G3:G36)</f>
        <v>516</v>
      </c>
      <c r="H37" s="46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</row>
    <row r="38" spans="1:1025" x14ac:dyDescent="0.25">
      <c r="A38" s="46"/>
      <c r="B38" s="46"/>
      <c r="C38" s="47"/>
      <c r="D38" s="52"/>
      <c r="E38" s="47"/>
      <c r="F38" s="48"/>
      <c r="G38" s="49"/>
      <c r="H38" s="46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  <c r="VG38" s="47"/>
      <c r="VH38" s="47"/>
      <c r="VI38" s="47"/>
      <c r="VJ38" s="47"/>
      <c r="VK38" s="47"/>
      <c r="VL38" s="47"/>
      <c r="VM38" s="47"/>
      <c r="VN38" s="47"/>
      <c r="VO38" s="47"/>
      <c r="VP38" s="47"/>
      <c r="VQ38" s="47"/>
      <c r="VR38" s="47"/>
      <c r="VS38" s="47"/>
      <c r="VT38" s="47"/>
      <c r="VU38" s="47"/>
      <c r="VV38" s="47"/>
      <c r="VW38" s="47"/>
      <c r="VX38" s="47"/>
      <c r="VY38" s="47"/>
      <c r="VZ38" s="47"/>
      <c r="WA38" s="47"/>
      <c r="WB38" s="47"/>
      <c r="WC38" s="47"/>
      <c r="WD38" s="47"/>
      <c r="WE38" s="47"/>
      <c r="WF38" s="47"/>
      <c r="WG38" s="47"/>
      <c r="WH38" s="47"/>
      <c r="WI38" s="47"/>
      <c r="WJ38" s="47"/>
      <c r="WK38" s="47"/>
      <c r="WL38" s="47"/>
      <c r="WM38" s="47"/>
      <c r="WN38" s="47"/>
      <c r="WO38" s="47"/>
      <c r="WP38" s="47"/>
      <c r="WQ38" s="47"/>
      <c r="WR38" s="47"/>
      <c r="WS38" s="47"/>
      <c r="WT38" s="47"/>
      <c r="WU38" s="47"/>
      <c r="WV38" s="47"/>
      <c r="WW38" s="47"/>
      <c r="WX38" s="47"/>
      <c r="WY38" s="47"/>
      <c r="WZ38" s="47"/>
      <c r="XA38" s="47"/>
      <c r="XB38" s="47"/>
      <c r="XC38" s="47"/>
      <c r="XD38" s="47"/>
      <c r="XE38" s="47"/>
      <c r="XF38" s="47"/>
      <c r="XG38" s="47"/>
      <c r="XH38" s="47"/>
      <c r="XI38" s="47"/>
      <c r="XJ38" s="47"/>
      <c r="XK38" s="47"/>
      <c r="XL38" s="47"/>
      <c r="XM38" s="47"/>
      <c r="XN38" s="47"/>
      <c r="XO38" s="47"/>
      <c r="XP38" s="47"/>
      <c r="XQ38" s="47"/>
      <c r="XR38" s="47"/>
      <c r="XS38" s="47"/>
      <c r="XT38" s="47"/>
      <c r="XU38" s="47"/>
      <c r="XV38" s="47"/>
      <c r="XW38" s="47"/>
      <c r="XX38" s="47"/>
      <c r="XY38" s="47"/>
      <c r="XZ38" s="47"/>
      <c r="YA38" s="47"/>
      <c r="YB38" s="47"/>
      <c r="YC38" s="47"/>
      <c r="YD38" s="47"/>
      <c r="YE38" s="47"/>
      <c r="YF38" s="47"/>
      <c r="YG38" s="47"/>
      <c r="YH38" s="47"/>
      <c r="YI38" s="47"/>
      <c r="YJ38" s="47"/>
      <c r="YK38" s="47"/>
      <c r="YL38" s="47"/>
      <c r="YM38" s="47"/>
      <c r="YN38" s="47"/>
      <c r="YO38" s="47"/>
      <c r="YP38" s="47"/>
      <c r="YQ38" s="47"/>
      <c r="YR38" s="47"/>
      <c r="YS38" s="47"/>
      <c r="YT38" s="47"/>
      <c r="YU38" s="47"/>
      <c r="YV38" s="47"/>
      <c r="YW38" s="47"/>
      <c r="YX38" s="47"/>
      <c r="YY38" s="47"/>
      <c r="YZ38" s="47"/>
      <c r="ZA38" s="47"/>
      <c r="ZB38" s="47"/>
      <c r="ZC38" s="47"/>
      <c r="ZD38" s="47"/>
      <c r="ZE38" s="47"/>
      <c r="ZF38" s="47"/>
      <c r="ZG38" s="47"/>
      <c r="ZH38" s="47"/>
      <c r="ZI38" s="47"/>
      <c r="ZJ38" s="47"/>
      <c r="ZK38" s="47"/>
      <c r="ZL38" s="47"/>
      <c r="ZM38" s="47"/>
      <c r="ZN38" s="47"/>
      <c r="ZO38" s="47"/>
      <c r="ZP38" s="47"/>
      <c r="ZQ38" s="47"/>
      <c r="ZR38" s="47"/>
      <c r="ZS38" s="47"/>
      <c r="ZT38" s="47"/>
      <c r="ZU38" s="47"/>
      <c r="ZV38" s="47"/>
      <c r="ZW38" s="47"/>
      <c r="ZX38" s="47"/>
      <c r="ZY38" s="47"/>
      <c r="ZZ38" s="47"/>
      <c r="AAA38" s="47"/>
      <c r="AAB38" s="47"/>
      <c r="AAC38" s="47"/>
      <c r="AAD38" s="47"/>
      <c r="AAE38" s="47"/>
      <c r="AAF38" s="47"/>
      <c r="AAG38" s="47"/>
      <c r="AAH38" s="47"/>
      <c r="AAI38" s="47"/>
      <c r="AAJ38" s="47"/>
      <c r="AAK38" s="47"/>
      <c r="AAL38" s="47"/>
      <c r="AAM38" s="47"/>
      <c r="AAN38" s="47"/>
      <c r="AAO38" s="47"/>
      <c r="AAP38" s="47"/>
      <c r="AAQ38" s="47"/>
      <c r="AAR38" s="47"/>
      <c r="AAS38" s="47"/>
      <c r="AAT38" s="47"/>
      <c r="AAU38" s="47"/>
      <c r="AAV38" s="47"/>
      <c r="AAW38" s="47"/>
      <c r="AAX38" s="47"/>
      <c r="AAY38" s="47"/>
      <c r="AAZ38" s="47"/>
      <c r="ABA38" s="47"/>
      <c r="ABB38" s="47"/>
      <c r="ABC38" s="47"/>
      <c r="ABD38" s="47"/>
      <c r="ABE38" s="47"/>
      <c r="ABF38" s="47"/>
      <c r="ABG38" s="47"/>
      <c r="ABH38" s="47"/>
      <c r="ABI38" s="47"/>
      <c r="ABJ38" s="47"/>
      <c r="ABK38" s="47"/>
      <c r="ABL38" s="47"/>
      <c r="ABM38" s="47"/>
      <c r="ABN38" s="47"/>
      <c r="ABO38" s="47"/>
      <c r="ABP38" s="47"/>
      <c r="ABQ38" s="47"/>
      <c r="ABR38" s="47"/>
      <c r="ABS38" s="47"/>
      <c r="ABT38" s="47"/>
      <c r="ABU38" s="47"/>
      <c r="ABV38" s="47"/>
      <c r="ABW38" s="47"/>
      <c r="ABX38" s="47"/>
      <c r="ABY38" s="47"/>
      <c r="ABZ38" s="47"/>
      <c r="ACA38" s="47"/>
      <c r="ACB38" s="47"/>
      <c r="ACC38" s="47"/>
      <c r="ACD38" s="47"/>
      <c r="ACE38" s="47"/>
      <c r="ACF38" s="47"/>
      <c r="ACG38" s="47"/>
      <c r="ACH38" s="47"/>
      <c r="ACI38" s="47"/>
      <c r="ACJ38" s="47"/>
      <c r="ACK38" s="47"/>
      <c r="ACL38" s="47"/>
      <c r="ACM38" s="47"/>
      <c r="ACN38" s="47"/>
      <c r="ACO38" s="47"/>
      <c r="ACP38" s="47"/>
      <c r="ACQ38" s="47"/>
      <c r="ACR38" s="47"/>
      <c r="ACS38" s="47"/>
      <c r="ACT38" s="47"/>
      <c r="ACU38" s="47"/>
      <c r="ACV38" s="47"/>
      <c r="ACW38" s="47"/>
      <c r="ACX38" s="47"/>
      <c r="ACY38" s="47"/>
      <c r="ACZ38" s="47"/>
      <c r="ADA38" s="47"/>
      <c r="ADB38" s="47"/>
      <c r="ADC38" s="47"/>
      <c r="ADD38" s="47"/>
      <c r="ADE38" s="47"/>
      <c r="ADF38" s="47"/>
      <c r="ADG38" s="47"/>
      <c r="ADH38" s="47"/>
      <c r="ADI38" s="47"/>
      <c r="ADJ38" s="47"/>
      <c r="ADK38" s="47"/>
      <c r="ADL38" s="47"/>
      <c r="ADM38" s="47"/>
      <c r="ADN38" s="47"/>
      <c r="ADO38" s="47"/>
      <c r="ADP38" s="47"/>
      <c r="ADQ38" s="47"/>
      <c r="ADR38" s="47"/>
      <c r="ADS38" s="47"/>
      <c r="ADT38" s="47"/>
      <c r="ADU38" s="47"/>
      <c r="ADV38" s="47"/>
      <c r="ADW38" s="47"/>
      <c r="ADX38" s="47"/>
      <c r="ADY38" s="47"/>
      <c r="ADZ38" s="47"/>
      <c r="AEA38" s="47"/>
      <c r="AEB38" s="47"/>
      <c r="AEC38" s="47"/>
      <c r="AED38" s="47"/>
      <c r="AEE38" s="47"/>
      <c r="AEF38" s="47"/>
      <c r="AEG38" s="47"/>
      <c r="AEH38" s="47"/>
      <c r="AEI38" s="47"/>
      <c r="AEJ38" s="47"/>
      <c r="AEK38" s="47"/>
      <c r="AEL38" s="47"/>
      <c r="AEM38" s="47"/>
      <c r="AEN38" s="47"/>
      <c r="AEO38" s="47"/>
      <c r="AEP38" s="47"/>
      <c r="AEQ38" s="47"/>
      <c r="AER38" s="47"/>
      <c r="AES38" s="47"/>
      <c r="AET38" s="47"/>
      <c r="AEU38" s="47"/>
      <c r="AEV38" s="47"/>
      <c r="AEW38" s="47"/>
      <c r="AEX38" s="47"/>
      <c r="AEY38" s="47"/>
      <c r="AEZ38" s="47"/>
      <c r="AFA38" s="47"/>
      <c r="AFB38" s="47"/>
      <c r="AFC38" s="47"/>
      <c r="AFD38" s="47"/>
      <c r="AFE38" s="47"/>
      <c r="AFF38" s="47"/>
      <c r="AFG38" s="47"/>
      <c r="AFH38" s="47"/>
      <c r="AFI38" s="47"/>
      <c r="AFJ38" s="47"/>
      <c r="AFK38" s="47"/>
      <c r="AFL38" s="47"/>
      <c r="AFM38" s="47"/>
      <c r="AFN38" s="47"/>
      <c r="AFO38" s="47"/>
      <c r="AFP38" s="47"/>
      <c r="AFQ38" s="47"/>
      <c r="AFR38" s="47"/>
      <c r="AFS38" s="47"/>
      <c r="AFT38" s="47"/>
      <c r="AFU38" s="47"/>
      <c r="AFV38" s="47"/>
      <c r="AFW38" s="47"/>
      <c r="AFX38" s="47"/>
      <c r="AFY38" s="47"/>
      <c r="AFZ38" s="47"/>
      <c r="AGA38" s="47"/>
      <c r="AGB38" s="47"/>
      <c r="AGC38" s="47"/>
      <c r="AGD38" s="47"/>
      <c r="AGE38" s="47"/>
      <c r="AGF38" s="47"/>
      <c r="AGG38" s="47"/>
      <c r="AGH38" s="47"/>
      <c r="AGI38" s="47"/>
      <c r="AGJ38" s="47"/>
      <c r="AGK38" s="47"/>
      <c r="AGL38" s="47"/>
      <c r="AGM38" s="47"/>
      <c r="AGN38" s="47"/>
      <c r="AGO38" s="47"/>
      <c r="AGP38" s="47"/>
      <c r="AGQ38" s="47"/>
      <c r="AGR38" s="47"/>
      <c r="AGS38" s="47"/>
      <c r="AGT38" s="47"/>
      <c r="AGU38" s="47"/>
      <c r="AGV38" s="47"/>
      <c r="AGW38" s="47"/>
      <c r="AGX38" s="47"/>
      <c r="AGY38" s="47"/>
      <c r="AGZ38" s="47"/>
      <c r="AHA38" s="47"/>
      <c r="AHB38" s="47"/>
      <c r="AHC38" s="47"/>
      <c r="AHD38" s="47"/>
      <c r="AHE38" s="47"/>
      <c r="AHF38" s="47"/>
      <c r="AHG38" s="47"/>
      <c r="AHH38" s="47"/>
      <c r="AHI38" s="47"/>
      <c r="AHJ38" s="47"/>
      <c r="AHK38" s="47"/>
      <c r="AHL38" s="47"/>
      <c r="AHM38" s="47"/>
      <c r="AHN38" s="47"/>
      <c r="AHO38" s="47"/>
      <c r="AHP38" s="47"/>
      <c r="AHQ38" s="47"/>
      <c r="AHR38" s="47"/>
      <c r="AHS38" s="47"/>
      <c r="AHT38" s="47"/>
      <c r="AHU38" s="47"/>
      <c r="AHV38" s="47"/>
      <c r="AHW38" s="47"/>
      <c r="AHX38" s="47"/>
      <c r="AHY38" s="47"/>
      <c r="AHZ38" s="47"/>
      <c r="AIA38" s="47"/>
      <c r="AIB38" s="47"/>
      <c r="AIC38" s="47"/>
      <c r="AID38" s="47"/>
      <c r="AIE38" s="47"/>
      <c r="AIF38" s="47"/>
      <c r="AIG38" s="47"/>
      <c r="AIH38" s="47"/>
      <c r="AII38" s="47"/>
      <c r="AIJ38" s="47"/>
      <c r="AIK38" s="47"/>
      <c r="AIL38" s="47"/>
      <c r="AIM38" s="47"/>
      <c r="AIN38" s="47"/>
      <c r="AIO38" s="47"/>
      <c r="AIP38" s="47"/>
      <c r="AIQ38" s="47"/>
      <c r="AIR38" s="47"/>
      <c r="AIS38" s="47"/>
      <c r="AIT38" s="47"/>
      <c r="AIU38" s="47"/>
      <c r="AIV38" s="47"/>
      <c r="AIW38" s="47"/>
      <c r="AIX38" s="47"/>
      <c r="AIY38" s="47"/>
      <c r="AIZ38" s="47"/>
      <c r="AJA38" s="47"/>
      <c r="AJB38" s="47"/>
      <c r="AJC38" s="47"/>
      <c r="AJD38" s="47"/>
      <c r="AJE38" s="47"/>
      <c r="AJF38" s="47"/>
      <c r="AJG38" s="47"/>
      <c r="AJH38" s="47"/>
      <c r="AJI38" s="47"/>
      <c r="AJJ38" s="47"/>
      <c r="AJK38" s="47"/>
      <c r="AJL38" s="47"/>
      <c r="AJM38" s="47"/>
      <c r="AJN38" s="47"/>
      <c r="AJO38" s="47"/>
      <c r="AJP38" s="47"/>
      <c r="AJQ38" s="47"/>
      <c r="AJR38" s="47"/>
      <c r="AJS38" s="47"/>
      <c r="AJT38" s="47"/>
      <c r="AJU38" s="47"/>
      <c r="AJV38" s="47"/>
      <c r="AJW38" s="47"/>
      <c r="AJX38" s="47"/>
      <c r="AJY38" s="47"/>
      <c r="AJZ38" s="47"/>
      <c r="AKA38" s="47"/>
      <c r="AKB38" s="47"/>
      <c r="AKC38" s="47"/>
      <c r="AKD38" s="47"/>
      <c r="AKE38" s="47"/>
      <c r="AKF38" s="47"/>
      <c r="AKG38" s="47"/>
      <c r="AKH38" s="47"/>
      <c r="AKI38" s="47"/>
      <c r="AKJ38" s="47"/>
      <c r="AKK38" s="47"/>
      <c r="AKL38" s="47"/>
      <c r="AKM38" s="47"/>
      <c r="AKN38" s="47"/>
      <c r="AKO38" s="47"/>
      <c r="AKP38" s="47"/>
      <c r="AKQ38" s="47"/>
      <c r="AKR38" s="47"/>
      <c r="AKS38" s="47"/>
      <c r="AKT38" s="47"/>
      <c r="AKU38" s="47"/>
      <c r="AKV38" s="47"/>
      <c r="AKW38" s="47"/>
      <c r="AKX38" s="47"/>
      <c r="AKY38" s="47"/>
      <c r="AKZ38" s="47"/>
      <c r="ALA38" s="47"/>
      <c r="ALB38" s="47"/>
      <c r="ALC38" s="47"/>
      <c r="ALD38" s="47"/>
      <c r="ALE38" s="47"/>
      <c r="ALF38" s="47"/>
      <c r="ALG38" s="47"/>
      <c r="ALH38" s="47"/>
      <c r="ALI38" s="47"/>
      <c r="ALJ38" s="47"/>
      <c r="ALK38" s="47"/>
      <c r="ALL38" s="47"/>
      <c r="ALM38" s="47"/>
      <c r="ALN38" s="47"/>
      <c r="ALO38" s="47"/>
      <c r="ALP38" s="47"/>
      <c r="ALQ38" s="47"/>
      <c r="ALR38" s="47"/>
      <c r="ALS38" s="47"/>
      <c r="ALT38" s="47"/>
      <c r="ALU38" s="47"/>
      <c r="ALV38" s="47"/>
      <c r="ALW38" s="47"/>
      <c r="ALX38" s="47"/>
      <c r="ALY38" s="47"/>
      <c r="ALZ38" s="47"/>
      <c r="AMA38" s="47"/>
      <c r="AMB38" s="47"/>
      <c r="AMC38" s="47"/>
      <c r="AMD38" s="47"/>
      <c r="AME38" s="47"/>
      <c r="AMF38" s="47"/>
      <c r="AMG38" s="47"/>
      <c r="AMH38" s="47"/>
      <c r="AMI38" s="47"/>
      <c r="AMJ38" s="47"/>
      <c r="AMK38" s="47"/>
    </row>
    <row r="39" spans="1:1025" x14ac:dyDescent="0.25">
      <c r="A39" s="46"/>
      <c r="B39" s="46"/>
      <c r="C39" s="47"/>
      <c r="D39" s="47"/>
      <c r="E39" s="47"/>
      <c r="F39" s="48"/>
      <c r="G39" s="49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  <c r="SK39" s="47"/>
      <c r="SL39" s="47"/>
      <c r="SM39" s="47"/>
      <c r="SN39" s="47"/>
      <c r="SO39" s="47"/>
      <c r="SP39" s="47"/>
      <c r="SQ39" s="47"/>
      <c r="SR39" s="47"/>
      <c r="SS39" s="47"/>
      <c r="ST39" s="47"/>
      <c r="SU39" s="47"/>
      <c r="SV39" s="47"/>
      <c r="SW39" s="47"/>
      <c r="SX39" s="47"/>
      <c r="SY39" s="47"/>
      <c r="SZ39" s="47"/>
      <c r="TA39" s="47"/>
      <c r="TB39" s="47"/>
      <c r="TC39" s="47"/>
      <c r="TD39" s="47"/>
      <c r="TE39" s="47"/>
      <c r="TF39" s="47"/>
      <c r="TG39" s="47"/>
      <c r="TH39" s="47"/>
      <c r="TI39" s="47"/>
      <c r="TJ39" s="47"/>
      <c r="TK39" s="47"/>
      <c r="TL39" s="47"/>
      <c r="TM39" s="47"/>
      <c r="TN39" s="47"/>
      <c r="TO39" s="47"/>
      <c r="TP39" s="47"/>
      <c r="TQ39" s="47"/>
      <c r="TR39" s="47"/>
      <c r="TS39" s="47"/>
      <c r="TT39" s="47"/>
      <c r="TU39" s="47"/>
      <c r="TV39" s="47"/>
      <c r="TW39" s="47"/>
      <c r="TX39" s="47"/>
      <c r="TY39" s="47"/>
      <c r="TZ39" s="47"/>
      <c r="UA39" s="47"/>
      <c r="UB39" s="47"/>
      <c r="UC39" s="47"/>
      <c r="UD39" s="47"/>
      <c r="UE39" s="47"/>
      <c r="UF39" s="47"/>
      <c r="UG39" s="47"/>
      <c r="UH39" s="47"/>
      <c r="UI39" s="47"/>
      <c r="UJ39" s="47"/>
      <c r="UK39" s="47"/>
      <c r="UL39" s="47"/>
      <c r="UM39" s="47"/>
      <c r="UN39" s="47"/>
      <c r="UO39" s="47"/>
      <c r="UP39" s="47"/>
      <c r="UQ39" s="47"/>
      <c r="UR39" s="47"/>
      <c r="US39" s="47"/>
      <c r="UT39" s="47"/>
      <c r="UU39" s="47"/>
      <c r="UV39" s="47"/>
      <c r="UW39" s="47"/>
      <c r="UX39" s="47"/>
      <c r="UY39" s="47"/>
      <c r="UZ39" s="47"/>
      <c r="VA39" s="47"/>
      <c r="VB39" s="47"/>
      <c r="VC39" s="47"/>
      <c r="VD39" s="47"/>
      <c r="VE39" s="47"/>
      <c r="VF39" s="47"/>
      <c r="VG39" s="47"/>
      <c r="VH39" s="47"/>
      <c r="VI39" s="47"/>
      <c r="VJ39" s="47"/>
      <c r="VK39" s="47"/>
      <c r="VL39" s="47"/>
      <c r="VM39" s="47"/>
      <c r="VN39" s="47"/>
      <c r="VO39" s="47"/>
      <c r="VP39" s="47"/>
      <c r="VQ39" s="47"/>
      <c r="VR39" s="47"/>
      <c r="VS39" s="47"/>
      <c r="VT39" s="47"/>
      <c r="VU39" s="47"/>
      <c r="VV39" s="47"/>
      <c r="VW39" s="47"/>
      <c r="VX39" s="47"/>
      <c r="VY39" s="47"/>
      <c r="VZ39" s="47"/>
      <c r="WA39" s="47"/>
      <c r="WB39" s="47"/>
      <c r="WC39" s="47"/>
      <c r="WD39" s="47"/>
      <c r="WE39" s="47"/>
      <c r="WF39" s="47"/>
      <c r="WG39" s="47"/>
      <c r="WH39" s="47"/>
      <c r="WI39" s="47"/>
      <c r="WJ39" s="47"/>
      <c r="WK39" s="47"/>
      <c r="WL39" s="47"/>
      <c r="WM39" s="47"/>
      <c r="WN39" s="47"/>
      <c r="WO39" s="47"/>
      <c r="WP39" s="47"/>
      <c r="WQ39" s="47"/>
      <c r="WR39" s="47"/>
      <c r="WS39" s="47"/>
      <c r="WT39" s="47"/>
      <c r="WU39" s="47"/>
      <c r="WV39" s="47"/>
      <c r="WW39" s="47"/>
      <c r="WX39" s="47"/>
      <c r="WY39" s="47"/>
      <c r="WZ39" s="47"/>
      <c r="XA39" s="47"/>
      <c r="XB39" s="47"/>
      <c r="XC39" s="47"/>
      <c r="XD39" s="47"/>
      <c r="XE39" s="47"/>
      <c r="XF39" s="47"/>
      <c r="XG39" s="47"/>
      <c r="XH39" s="47"/>
      <c r="XI39" s="47"/>
      <c r="XJ39" s="47"/>
      <c r="XK39" s="47"/>
      <c r="XL39" s="47"/>
      <c r="XM39" s="47"/>
      <c r="XN39" s="47"/>
      <c r="XO39" s="47"/>
      <c r="XP39" s="47"/>
      <c r="XQ39" s="47"/>
      <c r="XR39" s="47"/>
      <c r="XS39" s="47"/>
      <c r="XT39" s="47"/>
      <c r="XU39" s="47"/>
      <c r="XV39" s="47"/>
      <c r="XW39" s="47"/>
      <c r="XX39" s="47"/>
      <c r="XY39" s="47"/>
      <c r="XZ39" s="47"/>
      <c r="YA39" s="47"/>
      <c r="YB39" s="47"/>
      <c r="YC39" s="47"/>
      <c r="YD39" s="47"/>
      <c r="YE39" s="47"/>
      <c r="YF39" s="47"/>
      <c r="YG39" s="47"/>
      <c r="YH39" s="47"/>
      <c r="YI39" s="47"/>
      <c r="YJ39" s="47"/>
      <c r="YK39" s="47"/>
      <c r="YL39" s="47"/>
      <c r="YM39" s="47"/>
      <c r="YN39" s="47"/>
      <c r="YO39" s="47"/>
      <c r="YP39" s="47"/>
      <c r="YQ39" s="47"/>
      <c r="YR39" s="47"/>
      <c r="YS39" s="47"/>
      <c r="YT39" s="47"/>
      <c r="YU39" s="47"/>
      <c r="YV39" s="47"/>
      <c r="YW39" s="47"/>
      <c r="YX39" s="47"/>
      <c r="YY39" s="47"/>
      <c r="YZ39" s="47"/>
      <c r="ZA39" s="47"/>
      <c r="ZB39" s="47"/>
      <c r="ZC39" s="47"/>
      <c r="ZD39" s="47"/>
      <c r="ZE39" s="47"/>
      <c r="ZF39" s="47"/>
      <c r="ZG39" s="47"/>
      <c r="ZH39" s="47"/>
      <c r="ZI39" s="47"/>
      <c r="ZJ39" s="47"/>
      <c r="ZK39" s="47"/>
      <c r="ZL39" s="47"/>
      <c r="ZM39" s="47"/>
      <c r="ZN39" s="47"/>
      <c r="ZO39" s="47"/>
      <c r="ZP39" s="47"/>
      <c r="ZQ39" s="47"/>
      <c r="ZR39" s="47"/>
      <c r="ZS39" s="47"/>
      <c r="ZT39" s="47"/>
      <c r="ZU39" s="47"/>
      <c r="ZV39" s="47"/>
      <c r="ZW39" s="47"/>
      <c r="ZX39" s="47"/>
      <c r="ZY39" s="47"/>
      <c r="ZZ39" s="47"/>
      <c r="AAA39" s="47"/>
      <c r="AAB39" s="47"/>
      <c r="AAC39" s="47"/>
      <c r="AAD39" s="47"/>
      <c r="AAE39" s="47"/>
      <c r="AAF39" s="47"/>
      <c r="AAG39" s="47"/>
      <c r="AAH39" s="47"/>
      <c r="AAI39" s="47"/>
      <c r="AAJ39" s="47"/>
      <c r="AAK39" s="47"/>
      <c r="AAL39" s="47"/>
      <c r="AAM39" s="47"/>
      <c r="AAN39" s="47"/>
      <c r="AAO39" s="47"/>
      <c r="AAP39" s="47"/>
      <c r="AAQ39" s="47"/>
      <c r="AAR39" s="47"/>
      <c r="AAS39" s="47"/>
      <c r="AAT39" s="47"/>
      <c r="AAU39" s="47"/>
      <c r="AAV39" s="47"/>
      <c r="AAW39" s="47"/>
      <c r="AAX39" s="47"/>
      <c r="AAY39" s="47"/>
      <c r="AAZ39" s="47"/>
      <c r="ABA39" s="47"/>
      <c r="ABB39" s="47"/>
      <c r="ABC39" s="47"/>
      <c r="ABD39" s="47"/>
      <c r="ABE39" s="47"/>
      <c r="ABF39" s="47"/>
      <c r="ABG39" s="47"/>
      <c r="ABH39" s="47"/>
      <c r="ABI39" s="47"/>
      <c r="ABJ39" s="47"/>
      <c r="ABK39" s="47"/>
      <c r="ABL39" s="47"/>
      <c r="ABM39" s="47"/>
      <c r="ABN39" s="47"/>
      <c r="ABO39" s="47"/>
      <c r="ABP39" s="47"/>
      <c r="ABQ39" s="47"/>
      <c r="ABR39" s="47"/>
      <c r="ABS39" s="47"/>
      <c r="ABT39" s="47"/>
      <c r="ABU39" s="47"/>
      <c r="ABV39" s="47"/>
      <c r="ABW39" s="47"/>
      <c r="ABX39" s="47"/>
      <c r="ABY39" s="47"/>
      <c r="ABZ39" s="47"/>
      <c r="ACA39" s="47"/>
      <c r="ACB39" s="47"/>
      <c r="ACC39" s="47"/>
      <c r="ACD39" s="47"/>
      <c r="ACE39" s="47"/>
      <c r="ACF39" s="47"/>
      <c r="ACG39" s="47"/>
      <c r="ACH39" s="47"/>
      <c r="ACI39" s="47"/>
      <c r="ACJ39" s="47"/>
      <c r="ACK39" s="47"/>
      <c r="ACL39" s="47"/>
      <c r="ACM39" s="47"/>
      <c r="ACN39" s="47"/>
      <c r="ACO39" s="47"/>
      <c r="ACP39" s="47"/>
      <c r="ACQ39" s="47"/>
      <c r="ACR39" s="47"/>
      <c r="ACS39" s="47"/>
      <c r="ACT39" s="47"/>
      <c r="ACU39" s="47"/>
      <c r="ACV39" s="47"/>
      <c r="ACW39" s="47"/>
      <c r="ACX39" s="47"/>
      <c r="ACY39" s="47"/>
      <c r="ACZ39" s="47"/>
      <c r="ADA39" s="47"/>
      <c r="ADB39" s="47"/>
      <c r="ADC39" s="47"/>
      <c r="ADD39" s="47"/>
      <c r="ADE39" s="47"/>
      <c r="ADF39" s="47"/>
      <c r="ADG39" s="47"/>
      <c r="ADH39" s="47"/>
      <c r="ADI39" s="47"/>
      <c r="ADJ39" s="47"/>
      <c r="ADK39" s="47"/>
      <c r="ADL39" s="47"/>
      <c r="ADM39" s="47"/>
      <c r="ADN39" s="47"/>
      <c r="ADO39" s="47"/>
      <c r="ADP39" s="47"/>
      <c r="ADQ39" s="47"/>
      <c r="ADR39" s="47"/>
      <c r="ADS39" s="47"/>
      <c r="ADT39" s="47"/>
      <c r="ADU39" s="47"/>
      <c r="ADV39" s="47"/>
      <c r="ADW39" s="47"/>
      <c r="ADX39" s="47"/>
      <c r="ADY39" s="47"/>
      <c r="ADZ39" s="47"/>
      <c r="AEA39" s="47"/>
      <c r="AEB39" s="47"/>
      <c r="AEC39" s="47"/>
      <c r="AED39" s="47"/>
      <c r="AEE39" s="47"/>
      <c r="AEF39" s="47"/>
      <c r="AEG39" s="47"/>
      <c r="AEH39" s="47"/>
      <c r="AEI39" s="47"/>
      <c r="AEJ39" s="47"/>
      <c r="AEK39" s="47"/>
      <c r="AEL39" s="47"/>
      <c r="AEM39" s="47"/>
      <c r="AEN39" s="47"/>
      <c r="AEO39" s="47"/>
      <c r="AEP39" s="47"/>
      <c r="AEQ39" s="47"/>
      <c r="AER39" s="47"/>
      <c r="AES39" s="47"/>
      <c r="AET39" s="47"/>
      <c r="AEU39" s="47"/>
      <c r="AEV39" s="47"/>
      <c r="AEW39" s="47"/>
      <c r="AEX39" s="47"/>
      <c r="AEY39" s="47"/>
      <c r="AEZ39" s="47"/>
      <c r="AFA39" s="47"/>
      <c r="AFB39" s="47"/>
      <c r="AFC39" s="47"/>
      <c r="AFD39" s="47"/>
      <c r="AFE39" s="47"/>
      <c r="AFF39" s="47"/>
      <c r="AFG39" s="47"/>
      <c r="AFH39" s="47"/>
      <c r="AFI39" s="47"/>
      <c r="AFJ39" s="47"/>
      <c r="AFK39" s="47"/>
      <c r="AFL39" s="47"/>
      <c r="AFM39" s="47"/>
      <c r="AFN39" s="47"/>
      <c r="AFO39" s="47"/>
      <c r="AFP39" s="47"/>
      <c r="AFQ39" s="47"/>
      <c r="AFR39" s="47"/>
      <c r="AFS39" s="47"/>
      <c r="AFT39" s="47"/>
      <c r="AFU39" s="47"/>
      <c r="AFV39" s="47"/>
      <c r="AFW39" s="47"/>
      <c r="AFX39" s="47"/>
      <c r="AFY39" s="47"/>
      <c r="AFZ39" s="47"/>
      <c r="AGA39" s="47"/>
      <c r="AGB39" s="47"/>
      <c r="AGC39" s="47"/>
      <c r="AGD39" s="47"/>
      <c r="AGE39" s="47"/>
      <c r="AGF39" s="47"/>
      <c r="AGG39" s="47"/>
      <c r="AGH39" s="47"/>
      <c r="AGI39" s="47"/>
      <c r="AGJ39" s="47"/>
      <c r="AGK39" s="47"/>
      <c r="AGL39" s="47"/>
      <c r="AGM39" s="47"/>
      <c r="AGN39" s="47"/>
      <c r="AGO39" s="47"/>
      <c r="AGP39" s="47"/>
      <c r="AGQ39" s="47"/>
      <c r="AGR39" s="47"/>
      <c r="AGS39" s="47"/>
      <c r="AGT39" s="47"/>
      <c r="AGU39" s="47"/>
      <c r="AGV39" s="47"/>
      <c r="AGW39" s="47"/>
      <c r="AGX39" s="47"/>
      <c r="AGY39" s="47"/>
      <c r="AGZ39" s="47"/>
      <c r="AHA39" s="47"/>
      <c r="AHB39" s="47"/>
      <c r="AHC39" s="47"/>
      <c r="AHD39" s="47"/>
      <c r="AHE39" s="47"/>
      <c r="AHF39" s="47"/>
      <c r="AHG39" s="47"/>
      <c r="AHH39" s="47"/>
      <c r="AHI39" s="47"/>
      <c r="AHJ39" s="47"/>
      <c r="AHK39" s="47"/>
      <c r="AHL39" s="47"/>
      <c r="AHM39" s="47"/>
      <c r="AHN39" s="47"/>
      <c r="AHO39" s="47"/>
      <c r="AHP39" s="47"/>
      <c r="AHQ39" s="47"/>
      <c r="AHR39" s="47"/>
      <c r="AHS39" s="47"/>
      <c r="AHT39" s="47"/>
      <c r="AHU39" s="47"/>
      <c r="AHV39" s="47"/>
      <c r="AHW39" s="47"/>
      <c r="AHX39" s="47"/>
      <c r="AHY39" s="47"/>
      <c r="AHZ39" s="47"/>
      <c r="AIA39" s="47"/>
      <c r="AIB39" s="47"/>
      <c r="AIC39" s="47"/>
      <c r="AID39" s="47"/>
      <c r="AIE39" s="47"/>
      <c r="AIF39" s="47"/>
      <c r="AIG39" s="47"/>
      <c r="AIH39" s="47"/>
      <c r="AII39" s="47"/>
      <c r="AIJ39" s="47"/>
      <c r="AIK39" s="47"/>
      <c r="AIL39" s="47"/>
      <c r="AIM39" s="47"/>
      <c r="AIN39" s="47"/>
      <c r="AIO39" s="47"/>
      <c r="AIP39" s="47"/>
      <c r="AIQ39" s="47"/>
      <c r="AIR39" s="47"/>
      <c r="AIS39" s="47"/>
      <c r="AIT39" s="47"/>
      <c r="AIU39" s="47"/>
      <c r="AIV39" s="47"/>
      <c r="AIW39" s="47"/>
      <c r="AIX39" s="47"/>
      <c r="AIY39" s="47"/>
      <c r="AIZ39" s="47"/>
      <c r="AJA39" s="47"/>
      <c r="AJB39" s="47"/>
      <c r="AJC39" s="47"/>
      <c r="AJD39" s="47"/>
      <c r="AJE39" s="47"/>
      <c r="AJF39" s="47"/>
      <c r="AJG39" s="47"/>
      <c r="AJH39" s="47"/>
      <c r="AJI39" s="47"/>
      <c r="AJJ39" s="47"/>
      <c r="AJK39" s="47"/>
      <c r="AJL39" s="47"/>
      <c r="AJM39" s="47"/>
      <c r="AJN39" s="47"/>
      <c r="AJO39" s="47"/>
      <c r="AJP39" s="47"/>
      <c r="AJQ39" s="47"/>
      <c r="AJR39" s="47"/>
      <c r="AJS39" s="47"/>
      <c r="AJT39" s="47"/>
      <c r="AJU39" s="47"/>
      <c r="AJV39" s="47"/>
      <c r="AJW39" s="47"/>
      <c r="AJX39" s="47"/>
      <c r="AJY39" s="47"/>
      <c r="AJZ39" s="47"/>
      <c r="AKA39" s="47"/>
      <c r="AKB39" s="47"/>
      <c r="AKC39" s="47"/>
      <c r="AKD39" s="47"/>
      <c r="AKE39" s="47"/>
      <c r="AKF39" s="47"/>
      <c r="AKG39" s="47"/>
      <c r="AKH39" s="47"/>
      <c r="AKI39" s="47"/>
      <c r="AKJ39" s="47"/>
      <c r="AKK39" s="47"/>
      <c r="AKL39" s="47"/>
      <c r="AKM39" s="47"/>
      <c r="AKN39" s="47"/>
      <c r="AKO39" s="47"/>
      <c r="AKP39" s="47"/>
      <c r="AKQ39" s="47"/>
      <c r="AKR39" s="47"/>
      <c r="AKS39" s="47"/>
      <c r="AKT39" s="47"/>
      <c r="AKU39" s="47"/>
      <c r="AKV39" s="47"/>
      <c r="AKW39" s="47"/>
      <c r="AKX39" s="47"/>
      <c r="AKY39" s="47"/>
      <c r="AKZ39" s="47"/>
      <c r="ALA39" s="47"/>
      <c r="ALB39" s="47"/>
      <c r="ALC39" s="47"/>
      <c r="ALD39" s="47"/>
      <c r="ALE39" s="47"/>
      <c r="ALF39" s="47"/>
      <c r="ALG39" s="47"/>
      <c r="ALH39" s="47"/>
      <c r="ALI39" s="47"/>
      <c r="ALJ39" s="47"/>
      <c r="ALK39" s="47"/>
      <c r="ALL39" s="47"/>
      <c r="ALM39" s="47"/>
      <c r="ALN39" s="47"/>
      <c r="ALO39" s="47"/>
      <c r="ALP39" s="47"/>
      <c r="ALQ39" s="47"/>
      <c r="ALR39" s="47"/>
      <c r="ALS39" s="47"/>
      <c r="ALT39" s="47"/>
      <c r="ALU39" s="47"/>
      <c r="ALV39" s="47"/>
      <c r="ALW39" s="47"/>
      <c r="ALX39" s="47"/>
      <c r="ALY39" s="47"/>
      <c r="ALZ39" s="47"/>
      <c r="AMA39" s="47"/>
      <c r="AMB39" s="47"/>
      <c r="AMC39" s="47"/>
      <c r="AMD39" s="47"/>
      <c r="AME39" s="47"/>
      <c r="AMF39" s="47"/>
      <c r="AMG39" s="47"/>
      <c r="AMH39" s="47"/>
      <c r="AMI39" s="47"/>
      <c r="AMJ39" s="47"/>
      <c r="AMK39" s="47"/>
    </row>
  </sheetData>
  <autoFilter ref="A2:H36"/>
  <mergeCells count="2">
    <mergeCell ref="A1:H1"/>
    <mergeCell ref="D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zoomScaleNormal="100" workbookViewId="0">
      <pane ySplit="2" topLeftCell="A3" activePane="bottomLeft" state="frozen"/>
      <selection pane="bottomLeft" activeCell="I12" sqref="I12"/>
    </sheetView>
  </sheetViews>
  <sheetFormatPr defaultRowHeight="15" x14ac:dyDescent="0.25"/>
  <cols>
    <col min="1" max="1" width="26" style="46" customWidth="1"/>
    <col min="2" max="2" width="65.7109375" style="46" customWidth="1"/>
    <col min="3" max="3" width="11.28515625" style="47" hidden="1" customWidth="1"/>
    <col min="4" max="5" width="10.28515625" style="47" hidden="1" customWidth="1"/>
    <col min="6" max="6" width="10.28515625" style="48" hidden="1" customWidth="1"/>
    <col min="7" max="7" width="11.7109375" style="49" customWidth="1"/>
    <col min="8" max="8" width="58.42578125" style="46" hidden="1" customWidth="1"/>
    <col min="9" max="1025" width="9.140625" style="47" customWidth="1"/>
  </cols>
  <sheetData>
    <row r="1" spans="1:8" x14ac:dyDescent="0.25">
      <c r="A1" s="61" t="s">
        <v>726</v>
      </c>
      <c r="B1" s="61"/>
      <c r="C1" s="61"/>
      <c r="D1" s="61"/>
      <c r="E1" s="61"/>
      <c r="F1" s="61"/>
      <c r="G1" s="61"/>
      <c r="H1" s="61"/>
    </row>
    <row r="2" spans="1:8" ht="49.15" customHeight="1" x14ac:dyDescent="0.25">
      <c r="A2" s="58" t="s">
        <v>1</v>
      </c>
      <c r="B2" s="58" t="s">
        <v>2</v>
      </c>
      <c r="C2" s="59" t="s">
        <v>3</v>
      </c>
      <c r="D2" s="62" t="s">
        <v>4</v>
      </c>
      <c r="E2" s="62"/>
      <c r="F2" s="59" t="s">
        <v>5</v>
      </c>
      <c r="G2" s="18" t="s">
        <v>6</v>
      </c>
      <c r="H2" s="58" t="s">
        <v>550</v>
      </c>
    </row>
    <row r="3" spans="1:8" ht="30" x14ac:dyDescent="0.25">
      <c r="A3" s="26" t="s">
        <v>727</v>
      </c>
      <c r="B3" s="41" t="s">
        <v>728</v>
      </c>
      <c r="C3" s="41"/>
      <c r="D3" s="41"/>
      <c r="E3" s="41"/>
      <c r="F3" s="50">
        <v>41.03</v>
      </c>
      <c r="G3" s="51">
        <v>4</v>
      </c>
      <c r="H3" s="26"/>
    </row>
    <row r="4" spans="1:8" x14ac:dyDescent="0.25">
      <c r="C4" s="58" t="s">
        <v>218</v>
      </c>
      <c r="D4" s="52"/>
      <c r="F4" s="59" t="s">
        <v>218</v>
      </c>
      <c r="G4" s="18">
        <f>SUM(G3:G3)</f>
        <v>4</v>
      </c>
    </row>
    <row r="5" spans="1:8" x14ac:dyDescent="0.25">
      <c r="D5" s="52"/>
    </row>
  </sheetData>
  <autoFilter ref="A2:H3"/>
  <mergeCells count="2">
    <mergeCell ref="A1:H1"/>
    <mergeCell ref="D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workbookViewId="0">
      <selection activeCell="B11" sqref="B11"/>
    </sheetView>
  </sheetViews>
  <sheetFormatPr defaultRowHeight="15" x14ac:dyDescent="0.25"/>
  <cols>
    <col min="1" max="1" width="66.28515625" customWidth="1"/>
    <col min="2" max="2" width="11.5703125" style="53"/>
    <col min="3" max="1025" width="11.5703125" customWidth="1"/>
  </cols>
  <sheetData>
    <row r="1" spans="1:2" x14ac:dyDescent="0.25">
      <c r="A1" s="54" t="s">
        <v>729</v>
      </c>
      <c r="B1" s="54" t="s">
        <v>218</v>
      </c>
    </row>
    <row r="2" spans="1:2" x14ac:dyDescent="0.25">
      <c r="A2" s="55" t="s">
        <v>0</v>
      </c>
      <c r="B2" s="56">
        <f>'LOTE 1'!G93</f>
        <v>6282</v>
      </c>
    </row>
    <row r="3" spans="1:2" x14ac:dyDescent="0.25">
      <c r="A3" s="55" t="s">
        <v>219</v>
      </c>
      <c r="B3" s="56">
        <f>'LOTE 2'!G127</f>
        <v>1716</v>
      </c>
    </row>
    <row r="4" spans="1:2" x14ac:dyDescent="0.25">
      <c r="A4" s="55" t="s">
        <v>475</v>
      </c>
      <c r="B4" s="56">
        <f>'LOTE 3'!G40</f>
        <v>898</v>
      </c>
    </row>
    <row r="5" spans="1:2" x14ac:dyDescent="0.25">
      <c r="A5" s="55" t="s">
        <v>549</v>
      </c>
      <c r="B5" s="56">
        <f>'LOTE 4'!G49</f>
        <v>758</v>
      </c>
    </row>
    <row r="6" spans="1:2" x14ac:dyDescent="0.25">
      <c r="A6" s="55" t="s">
        <v>646</v>
      </c>
      <c r="B6" s="56">
        <f>'LOTE 5'!G37</f>
        <v>516</v>
      </c>
    </row>
    <row r="7" spans="1:2" x14ac:dyDescent="0.25">
      <c r="A7" s="55" t="s">
        <v>726</v>
      </c>
      <c r="B7" s="56">
        <f>'LOTE 6'!G4</f>
        <v>4</v>
      </c>
    </row>
    <row r="8" spans="1:2" x14ac:dyDescent="0.25">
      <c r="A8" s="54" t="s">
        <v>730</v>
      </c>
      <c r="B8" s="54">
        <f>SUM(B2:B7)</f>
        <v>10174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LOTE 1</vt:lpstr>
      <vt:lpstr>LOTE 2</vt:lpstr>
      <vt:lpstr>LOTE 3</vt:lpstr>
      <vt:lpstr>LOTE 4</vt:lpstr>
      <vt:lpstr>LOTE 5</vt:lpstr>
      <vt:lpstr>LOTE 6</vt:lpstr>
      <vt:lpstr>TOTAL POR REGIÃO</vt:lpstr>
      <vt:lpstr>'LOTE 2'!_FiltrarBancodeDados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</dc:creator>
  <cp:keywords/>
  <dc:description/>
  <cp:lastModifiedBy>Família Trololó</cp:lastModifiedBy>
  <cp:revision>38</cp:revision>
  <dcterms:created xsi:type="dcterms:W3CDTF">2020-07-15T11:32:15Z</dcterms:created>
  <dcterms:modified xsi:type="dcterms:W3CDTF">2020-11-18T17:43:39Z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0x01010034A0DDBE4F55C04A9CF1DDB444FB1B18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ProgId">
    <vt:lpwstr>Excel.Sheet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